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5004" documentId="120_S{2AC9BD13-BADA-5192-A53E-5A8FF88502F6}" xr6:coauthVersionLast="47" xr6:coauthVersionMax="47" xr10:uidLastSave="{53F6B3D9-7981-44DF-AB61-33014C34BF75}"/>
  <bookViews>
    <workbookView xWindow="-120" yWindow="-120" windowWidth="38640" windowHeight="21120" firstSheet="3"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3" l="1"/>
  <c r="B6" i="2"/>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B82" i="2"/>
  <c r="G82" i="2"/>
  <c r="I82" i="2"/>
  <c r="J82" i="2"/>
  <c r="B83" i="2"/>
  <c r="G83" i="2"/>
  <c r="I83" i="2"/>
  <c r="J83" i="2"/>
  <c r="B84" i="2"/>
  <c r="G84" i="2"/>
  <c r="I84" i="2"/>
  <c r="J84" i="2"/>
  <c r="B85" i="2"/>
  <c r="G85" i="2"/>
  <c r="I85" i="2"/>
  <c r="J85" i="2"/>
  <c r="B86" i="2"/>
  <c r="G86" i="2"/>
  <c r="I86" i="2"/>
  <c r="J86" i="2"/>
  <c r="B87" i="2"/>
  <c r="G87" i="2"/>
  <c r="I87" i="2"/>
  <c r="J87" i="2"/>
  <c r="B88" i="2"/>
  <c r="G88" i="2"/>
  <c r="I88" i="2"/>
  <c r="J88" i="2"/>
  <c r="B89" i="2"/>
  <c r="G89" i="2"/>
  <c r="I89" i="2"/>
  <c r="J89" i="2"/>
  <c r="B90" i="2"/>
  <c r="G90" i="2"/>
  <c r="I90" i="2"/>
  <c r="J90" i="2"/>
  <c r="B91" i="2"/>
  <c r="G91" i="2"/>
  <c r="I91" i="2"/>
  <c r="J91" i="2"/>
  <c r="B92" i="2"/>
  <c r="G92" i="2"/>
  <c r="I92" i="2"/>
  <c r="J92" i="2"/>
  <c r="B93" i="2"/>
  <c r="G93" i="2"/>
  <c r="I93" i="2"/>
  <c r="J93" i="2"/>
  <c r="B94" i="2"/>
  <c r="G94" i="2"/>
  <c r="I94" i="2"/>
  <c r="J94" i="2"/>
  <c r="B95" i="2"/>
  <c r="G95" i="2"/>
  <c r="I95" i="2"/>
  <c r="J95" i="2"/>
  <c r="B96" i="2"/>
  <c r="G96" i="2"/>
  <c r="I96" i="2"/>
  <c r="J96" i="2"/>
  <c r="B97" i="2"/>
  <c r="G97" i="2"/>
  <c r="I97" i="2"/>
  <c r="J97" i="2"/>
  <c r="B98" i="2"/>
  <c r="G98" i="2"/>
  <c r="I98" i="2"/>
  <c r="J98" i="2"/>
  <c r="B99" i="2"/>
  <c r="G99" i="2"/>
  <c r="I99" i="2"/>
  <c r="J99" i="2"/>
  <c r="B100" i="2"/>
  <c r="G100" i="2"/>
  <c r="I100" i="2"/>
  <c r="J100" i="2"/>
  <c r="B101" i="2"/>
  <c r="G101" i="2"/>
  <c r="I101" i="2"/>
  <c r="J101" i="2"/>
  <c r="B102" i="2"/>
  <c r="G102" i="2"/>
  <c r="I102" i="2"/>
  <c r="J102" i="2"/>
  <c r="B103" i="2"/>
  <c r="G103" i="2"/>
  <c r="I103" i="2"/>
  <c r="J103" i="2"/>
  <c r="B104" i="2"/>
  <c r="G104" i="2"/>
  <c r="I104" i="2"/>
  <c r="J104" i="2"/>
  <c r="B105" i="2"/>
  <c r="G105" i="2"/>
  <c r="I105" i="2"/>
  <c r="J105" i="2"/>
  <c r="B106" i="2"/>
  <c r="G106" i="2"/>
  <c r="I106" i="2"/>
  <c r="J106" i="2"/>
  <c r="B107" i="2"/>
  <c r="G107" i="2"/>
  <c r="I107" i="2"/>
  <c r="J107" i="2"/>
  <c r="B108" i="2"/>
  <c r="G108" i="2"/>
  <c r="I108" i="2"/>
  <c r="J108" i="2"/>
  <c r="B109" i="2"/>
  <c r="G109" i="2"/>
  <c r="I109" i="2"/>
  <c r="J109" i="2"/>
  <c r="B110" i="2"/>
  <c r="G110" i="2"/>
  <c r="I110" i="2"/>
  <c r="J110" i="2"/>
  <c r="B111" i="2"/>
  <c r="G111" i="2"/>
  <c r="I111" i="2"/>
  <c r="J111" i="2"/>
  <c r="B112" i="2"/>
  <c r="G112" i="2"/>
  <c r="I112" i="2"/>
  <c r="J112" i="2"/>
  <c r="B113" i="2"/>
  <c r="G113" i="2"/>
  <c r="I113" i="2"/>
  <c r="J113" i="2"/>
  <c r="B114" i="2"/>
  <c r="G114" i="2"/>
  <c r="I114" i="2"/>
  <c r="J114" i="2"/>
  <c r="B115" i="2"/>
  <c r="G115" i="2"/>
  <c r="I115" i="2"/>
  <c r="J115" i="2"/>
  <c r="B116" i="2"/>
  <c r="G116" i="2"/>
  <c r="I116" i="2"/>
  <c r="J116" i="2"/>
  <c r="B117" i="2"/>
  <c r="G117" i="2"/>
  <c r="I117" i="2"/>
  <c r="J117" i="2"/>
  <c r="B118" i="2"/>
  <c r="G118" i="2"/>
  <c r="I118" i="2"/>
  <c r="J118" i="2"/>
  <c r="B119" i="2"/>
  <c r="G119" i="2"/>
  <c r="I119" i="2"/>
  <c r="J119" i="2"/>
  <c r="B120" i="2"/>
  <c r="G120" i="2"/>
  <c r="I120" i="2"/>
  <c r="J120" i="2"/>
  <c r="B121" i="2"/>
  <c r="G121" i="2"/>
  <c r="I121" i="2"/>
  <c r="J121" i="2"/>
  <c r="B122" i="2"/>
  <c r="G122" i="2"/>
  <c r="I122" i="2"/>
  <c r="J122" i="2"/>
  <c r="B123" i="2"/>
  <c r="G123" i="2"/>
  <c r="I123" i="2"/>
  <c r="J123" i="2"/>
  <c r="B124" i="2"/>
  <c r="G124" i="2"/>
  <c r="I124" i="2"/>
  <c r="J124" i="2"/>
  <c r="B125" i="2"/>
  <c r="G125" i="2"/>
  <c r="I125" i="2"/>
  <c r="J125" i="2"/>
  <c r="B126" i="2"/>
  <c r="G126" i="2"/>
  <c r="I126" i="2"/>
  <c r="J126" i="2"/>
  <c r="B127" i="2"/>
  <c r="G127" i="2"/>
  <c r="I127" i="2"/>
  <c r="J127" i="2"/>
  <c r="B128" i="2"/>
  <c r="G128" i="2"/>
  <c r="I128" i="2"/>
  <c r="J128" i="2"/>
  <c r="B129" i="2"/>
  <c r="G129" i="2"/>
  <c r="I129" i="2"/>
  <c r="J129" i="2"/>
  <c r="B130" i="2"/>
  <c r="G130" i="2"/>
  <c r="I130" i="2"/>
  <c r="J130" i="2"/>
  <c r="B131" i="2"/>
  <c r="G131" i="2"/>
  <c r="I131" i="2"/>
  <c r="J131" i="2"/>
  <c r="B132" i="2"/>
  <c r="G132" i="2"/>
  <c r="I132" i="2"/>
  <c r="J132" i="2"/>
  <c r="B133" i="2"/>
  <c r="G133" i="2"/>
  <c r="I133" i="2"/>
  <c r="J133" i="2"/>
  <c r="B134" i="2"/>
  <c r="G134" i="2"/>
  <c r="I134" i="2"/>
  <c r="J134" i="2"/>
  <c r="B135" i="2"/>
  <c r="G135" i="2"/>
  <c r="I135" i="2"/>
  <c r="J135" i="2"/>
  <c r="B136" i="2"/>
  <c r="G136" i="2"/>
  <c r="I136" i="2"/>
  <c r="J136" i="2"/>
  <c r="B137" i="2"/>
  <c r="G137" i="2"/>
  <c r="I137" i="2"/>
  <c r="J137" i="2"/>
  <c r="B138" i="2"/>
  <c r="G138" i="2"/>
  <c r="I138" i="2"/>
  <c r="J138" i="2"/>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5" i="2"/>
  <c r="G5" i="2"/>
  <c r="I5" i="2"/>
  <c r="J5" i="2"/>
  <c r="L5"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G253" i="2"/>
  <c r="G254" i="2"/>
  <c r="G255" i="2"/>
  <c r="G256" i="2"/>
  <c r="G257" i="2"/>
  <c r="G258" i="2"/>
  <c r="G259" i="2"/>
  <c r="G260" i="2"/>
  <c r="G261" i="2"/>
  <c r="G262" i="2"/>
  <c r="G263" i="2"/>
  <c r="G264" i="2"/>
  <c r="G265" i="2"/>
  <c r="G266"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B253" i="2"/>
  <c r="B254" i="2"/>
  <c r="B255" i="2"/>
  <c r="B256" i="2"/>
  <c r="B257" i="2"/>
  <c r="B258" i="2"/>
  <c r="B259" i="2"/>
  <c r="B260" i="2"/>
  <c r="B261" i="2"/>
  <c r="B262" i="2"/>
  <c r="B263" i="2"/>
  <c r="B264" i="2"/>
  <c r="B265" i="2"/>
  <c r="B266"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J139" i="2"/>
  <c r="J140" i="2"/>
  <c r="J141" i="2"/>
  <c r="J142" i="2"/>
  <c r="J143" i="2"/>
  <c r="J144" i="2"/>
  <c r="J145" i="2"/>
  <c r="J146" i="2"/>
  <c r="J147" i="2"/>
  <c r="J148" i="2"/>
  <c r="J149" i="2"/>
  <c r="J150" i="2"/>
  <c r="J151" i="2"/>
  <c r="J152" i="2"/>
  <c r="J153" i="2"/>
  <c r="J154" i="2"/>
  <c r="J155" i="2"/>
  <c r="J156" i="2"/>
  <c r="J157" i="2"/>
  <c r="I139" i="2"/>
  <c r="I140" i="2"/>
  <c r="I141" i="2"/>
  <c r="I142" i="2"/>
  <c r="I143" i="2"/>
  <c r="I144" i="2"/>
  <c r="I145" i="2"/>
  <c r="I146" i="2"/>
  <c r="I147" i="2"/>
  <c r="I148" i="2"/>
  <c r="I149" i="2"/>
  <c r="I150" i="2"/>
  <c r="I151" i="2"/>
  <c r="I152" i="2"/>
  <c r="I153" i="2"/>
  <c r="I154" i="2"/>
  <c r="I155" i="2"/>
  <c r="I156" i="2"/>
  <c r="I157" i="2"/>
  <c r="G139" i="2"/>
  <c r="G140" i="2"/>
  <c r="G141" i="2"/>
  <c r="G142" i="2"/>
  <c r="G143" i="2"/>
  <c r="G144" i="2"/>
  <c r="G145" i="2"/>
  <c r="G146" i="2"/>
  <c r="G147" i="2"/>
  <c r="G148" i="2"/>
  <c r="G149" i="2"/>
  <c r="G150" i="2"/>
  <c r="G151" i="2"/>
  <c r="G152" i="2"/>
  <c r="G153" i="2"/>
  <c r="G154" i="2"/>
  <c r="G155" i="2"/>
  <c r="G156" i="2"/>
  <c r="G157" i="2"/>
  <c r="B139" i="2"/>
  <c r="B140" i="2"/>
  <c r="B141" i="2"/>
  <c r="B142" i="2"/>
  <c r="B143" i="2"/>
  <c r="B144" i="2"/>
  <c r="B145" i="2"/>
  <c r="B146" i="2"/>
  <c r="B147" i="2"/>
  <c r="B148" i="2"/>
  <c r="B149" i="2"/>
  <c r="B150" i="2"/>
  <c r="B151" i="2"/>
  <c r="B152" i="2"/>
  <c r="B153" i="2"/>
  <c r="B154" i="2"/>
  <c r="B155" i="2"/>
  <c r="B156" i="2"/>
  <c r="B157"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B6" i="5"/>
  <c r="G6" i="5"/>
  <c r="I6" i="5"/>
  <c r="J6" i="5"/>
  <c r="L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2" i="1"/>
  <c r="B2" i="5"/>
  <c r="I2" i="5"/>
  <c r="J2" i="5"/>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alcChain>
</file>

<file path=xl/sharedStrings.xml><?xml version="1.0" encoding="utf-8"?>
<sst xmlns="http://schemas.openxmlformats.org/spreadsheetml/2006/main" count="181539" uniqueCount="39147">
  <si>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</si>
  <si>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</si>
  <si>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</si>
  <si>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</si>
  <si>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</si>
  <si>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</si>
  <si>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</si>
  <si>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</si>
  <si>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</si>
  <si>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</si>
  <si>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</si>
  <si>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</si>
  <si>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</si>
  <si>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</si>
  <si>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</si>
  <si>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</si>
  <si>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</si>
  <si>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</si>
  <si>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</si>
  <si>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</si>
  <si>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</si>
  <si>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</si>
  <si>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</si>
  <si>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</si>
  <si>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</si>
  <si>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</si>
  <si>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</si>
  <si>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</si>
  <si>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</si>
  <si>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</si>
  <si>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</si>
  <si>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</si>
  <si>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</si>
  <si>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</si>
  <si>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</si>
  <si>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</si>
  <si>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</si>
  <si>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</si>
  <si>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</si>
  <si>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</si>
  <si>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</si>
  <si>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</si>
  <si>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</si>
  <si>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</si>
  <si>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</si>
  <si>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</si>
  <si>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</si>
  <si>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</si>
  <si>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</si>
  <si>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</si>
  <si>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</si>
  <si>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</si>
  <si>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</si>
  <si>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</si>
  <si>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</si>
  <si>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</si>
  <si>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</si>
  <si>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</si>
  <si>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</si>
  <si>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</si>
  <si>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</si>
  <si>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</si>
  <si>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</si>
  <si>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</si>
  <si>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</si>
  <si>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</si>
  <si>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</si>
  <si>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</si>
  <si>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</si>
  <si>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</si>
  <si>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</si>
  <si>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</si>
  <si>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</si>
  <si>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</si>
  <si>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</si>
  <si>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</si>
  <si>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</si>
  <si>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</si>
  <si>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</si>
  <si>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</si>
  <si>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</si>
  <si>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</si>
  <si>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</si>
  <si>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</si>
  <si>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</si>
  <si>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</si>
  <si>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</si>
  <si>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</si>
  <si>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</si>
  <si>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</si>
  <si>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</si>
  <si>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</si>
  <si>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</si>
  <si>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</si>
  <si>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</si>
  <si>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</si>
  <si>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</si>
  <si>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</si>
  <si>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</si>
  <si>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</si>
  <si>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</si>
  <si>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</si>
  <si>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</si>
  <si>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</si>
  <si>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</si>
  <si>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</si>
  <si>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</si>
  <si>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</si>
  <si>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</si>
  <si>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</si>
  <si>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</si>
  <si>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</si>
  <si>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</si>
  <si>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</si>
  <si>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</si>
  <si>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</si>
  <si>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</si>
  <si>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</si>
  <si>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</si>
  <si>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</si>
  <si>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</si>
  <si>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</si>
  <si>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</si>
  <si>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</si>
  <si>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</si>
  <si>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</si>
  <si>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</si>
  <si>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</si>
  <si>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</si>
  <si>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</si>
  <si>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</si>
  <si>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</si>
  <si>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</si>
  <si>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</si>
  <si>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</si>
  <si>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</si>
  <si>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</si>
  <si>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</si>
  <si>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</si>
  <si>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</si>
  <si>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</si>
  <si>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</si>
  <si>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</si>
  <si>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</si>
  <si>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</si>
  <si>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</si>
  <si>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</si>
  <si>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</si>
  <si>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</si>
  <si>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</si>
  <si>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</si>
  <si>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</si>
  <si>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</si>
  <si>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</si>
  <si>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</si>
  <si>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</si>
  <si>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</si>
  <si>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</si>
  <si>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</si>
  <si>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</si>
  <si>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</si>
  <si>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</si>
  <si>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</si>
  <si>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</si>
  <si>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</si>
  <si>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</si>
  <si>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</si>
  <si>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</si>
  <si>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</si>
  <si>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</si>
  <si>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</si>
  <si>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</si>
  <si>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</si>
  <si>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</si>
  <si>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</si>
  <si>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</si>
  <si>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</si>
  <si>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</si>
  <si>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</si>
  <si>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</si>
  <si>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</si>
  <si>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</si>
  <si>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</si>
  <si>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</si>
  <si>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</si>
  <si>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</si>
  <si>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</si>
  <si>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</si>
  <si>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</si>
  <si>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</si>
  <si>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</si>
  <si>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</si>
  <si>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</si>
  <si>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</si>
  <si>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</si>
  <si>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</si>
  <si>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</si>
  <si>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</si>
  <si>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</si>
  <si>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</si>
  <si>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</si>
  <si>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</si>
  <si>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</si>
  <si>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</si>
  <si>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</si>
  <si>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</si>
  <si>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</si>
  <si>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</si>
  <si>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</si>
  <si>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</si>
  <si>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</si>
  <si>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</si>
  <si>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</si>
  <si>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</si>
  <si>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</si>
  <si>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</si>
  <si>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</si>
  <si>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</si>
  <si>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</si>
  <si>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</si>
  <si>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</si>
  <si>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</si>
  <si>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</si>
  <si>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</si>
  <si>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</si>
  <si>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</si>
  <si>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</si>
  <si>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</si>
  <si>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</si>
  <si>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</si>
  <si>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</si>
  <si>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</si>
  <si>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</si>
  <si>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</si>
  <si>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</si>
  <si>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</si>
  <si>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</si>
  <si>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</si>
  <si>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</si>
  <si>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</si>
  <si>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</si>
  <si>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</si>
  <si>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</si>
  <si>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</si>
  <si>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</si>
  <si>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</si>
  <si>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</si>
  <si>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</si>
  <si>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</si>
  <si>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</si>
  <si>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</si>
  <si>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</si>
  <si>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</si>
  <si>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</si>
  <si>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</si>
  <si>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</si>
  <si>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</si>
  <si>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</si>
  <si>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</si>
  <si>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</si>
  <si>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</si>
  <si>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</si>
  <si>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</si>
  <si>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</si>
  <si>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</si>
  <si>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</si>
  <si>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</si>
  <si>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</si>
  <si>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</si>
  <si>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</si>
  <si>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</si>
  <si>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</si>
  <si>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</si>
  <si>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</si>
  <si>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</si>
  <si>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</si>
  <si>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</si>
  <si>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</si>
  <si>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</si>
  <si>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</si>
  <si>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</si>
  <si>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</si>
  <si>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</si>
  <si>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</si>
  <si>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</si>
  <si>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</si>
  <si>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</si>
  <si>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</si>
  <si>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</si>
  <si>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</si>
  <si>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</si>
  <si>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</si>
  <si>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</si>
  <si>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</si>
  <si>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</si>
  <si>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</si>
  <si>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</si>
  <si>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</si>
  <si>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</si>
  <si>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</si>
  <si>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</si>
  <si>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</si>
  <si>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</si>
  <si>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</si>
  <si>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</si>
  <si>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</si>
  <si>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</si>
  <si>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</si>
  <si>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</si>
  <si>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</si>
  <si>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</si>
  <si>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</si>
  <si>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</si>
  <si>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</si>
  <si>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</si>
  <si>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</si>
  <si>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</si>
  <si>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</si>
  <si>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</si>
  <si>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</si>
  <si>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</si>
  <si>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</si>
  <si>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</si>
  <si>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</si>
  <si>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</si>
  <si>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</si>
  <si>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</si>
  <si>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</si>
  <si>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</si>
  <si>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</si>
  <si>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</si>
  <si>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</si>
  <si>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</si>
  <si>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</si>
  <si>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</si>
  <si>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</si>
  <si>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</si>
  <si>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</si>
  <si>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</si>
  <si>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</si>
  <si>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</si>
  <si>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</si>
  <si>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</si>
  <si>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</si>
  <si>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</si>
  <si>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</si>
  <si>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</si>
  <si>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</si>
  <si>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</si>
  <si>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</si>
  <si>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</si>
  <si>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</si>
  <si>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</si>
  <si>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</si>
  <si>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</si>
  <si>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</si>
  <si>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</si>
  <si>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</si>
  <si>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</si>
  <si>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</si>
  <si>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</si>
  <si>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</si>
  <si>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</si>
  <si>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</si>
  <si>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</si>
  <si>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</si>
  <si>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</si>
  <si>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</si>
  <si>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</si>
  <si>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</si>
  <si>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</si>
  <si>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</si>
  <si>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</si>
  <si>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</si>
  <si>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</si>
  <si>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</si>
  <si>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</si>
  <si>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</si>
  <si>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</si>
  <si>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</si>
  <si>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</si>
  <si>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</si>
  <si>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</si>
  <si>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</si>
  <si>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</si>
  <si>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</si>
  <si>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</si>
  <si>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</si>
  <si>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</si>
  <si>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</si>
  <si>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</si>
  <si>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</si>
  <si>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</si>
  <si>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</si>
  <si>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</si>
  <si>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</si>
  <si>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</si>
  <si>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</si>
  <si>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</si>
  <si>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</si>
  <si>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</si>
  <si>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</si>
  <si>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</si>
  <si>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</si>
  <si>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</si>
  <si>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</si>
  <si>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</si>
  <si>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</si>
  <si>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</si>
  <si>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</si>
  <si>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</si>
  <si>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</si>
  <si>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</si>
  <si>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</si>
  <si>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</si>
  <si>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</si>
  <si>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</si>
  <si>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</si>
  <si>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</si>
  <si>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</si>
  <si>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</si>
  <si>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</si>
  <si>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</si>
  <si>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</si>
  <si>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</si>
  <si>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</si>
  <si>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</si>
  <si>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</si>
  <si>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</si>
  <si>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</si>
  <si>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</si>
  <si>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</si>
  <si>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</si>
  <si>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</si>
  <si>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</si>
  <si>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</si>
  <si>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</si>
  <si>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</si>
  <si>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</si>
  <si>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</si>
  <si>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</si>
  <si>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</si>
  <si>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</si>
  <si>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</si>
  <si>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</si>
  <si>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</si>
  <si>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</si>
  <si>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</si>
  <si>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</si>
  <si>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</si>
  <si>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</si>
  <si>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</si>
  <si>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</si>
  <si>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</si>
  <si>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</si>
  <si>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</si>
  <si>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</si>
  <si>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</si>
  <si>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</si>
  <si>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</si>
  <si>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</si>
  <si>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</si>
  <si>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</si>
  <si>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</si>
  <si>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</si>
  <si>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</si>
  <si>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</si>
  <si>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</si>
  <si>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</si>
  <si>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</si>
  <si>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</si>
  <si>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</si>
  <si>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</si>
  <si>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</si>
  <si>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</si>
  <si>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</si>
  <si>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</si>
  <si>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</si>
  <si>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</si>
  <si>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</si>
  <si>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</si>
  <si>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</si>
  <si>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</si>
  <si>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</si>
  <si>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</si>
  <si>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</si>
  <si>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</si>
  <si>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</si>
  <si>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</si>
  <si>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</si>
  <si>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</si>
  <si>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</si>
  <si>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</si>
  <si>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</si>
  <si>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</si>
  <si>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</si>
  <si>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</si>
  <si>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</si>
  <si>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</si>
  <si>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</si>
  <si>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</si>
  <si>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</si>
  <si>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</si>
  <si>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</si>
  <si>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</si>
  <si>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</si>
  <si>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</si>
  <si>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</si>
  <si>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</si>
  <si>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</si>
  <si>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</si>
  <si>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</si>
  <si>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</si>
  <si>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</si>
  <si>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</si>
  <si>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</si>
  <si>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</si>
  <si>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</si>
  <si>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</si>
  <si>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</si>
  <si>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</si>
  <si>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</si>
  <si>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</si>
  <si>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</si>
  <si>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</si>
  <si>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</si>
  <si>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</si>
  <si>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</si>
  <si>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</si>
  <si>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</si>
  <si>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</si>
  <si>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</si>
  <si>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</si>
  <si>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</si>
  <si>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</si>
  <si>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</si>
  <si>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</si>
  <si>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</si>
  <si>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</si>
  <si>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</si>
  <si>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</si>
  <si>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</si>
  <si>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</si>
  <si>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</si>
  <si>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</si>
  <si>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</si>
  <si>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</si>
  <si>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</si>
  <si>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</si>
  <si>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</si>
  <si>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</si>
  <si>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</si>
  <si>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</si>
  <si>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</si>
  <si>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</si>
  <si>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</si>
  <si>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</si>
  <si>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</si>
  <si>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</si>
  <si>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</si>
  <si>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</si>
  <si>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</si>
  <si>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</si>
  <si>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</si>
  <si>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</si>
  <si>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</si>
  <si>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</si>
  <si>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</si>
  <si>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</si>
  <si>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</si>
  <si>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</si>
  <si>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</si>
  <si>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</si>
  <si>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</si>
  <si>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</si>
  <si>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</si>
  <si>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</si>
  <si>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</si>
  <si>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</si>
  <si>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</si>
  <si>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</si>
  <si>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</si>
  <si>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</si>
  <si>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</si>
  <si>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</si>
  <si>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</si>
  <si>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</si>
  <si>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</si>
  <si>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</si>
  <si>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</si>
  <si>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</si>
  <si>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</si>
  <si>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</si>
  <si>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</si>
  <si>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</si>
  <si>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</si>
  <si>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</si>
  <si>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</si>
  <si>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</si>
  <si>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</si>
  <si>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</si>
  <si>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</si>
  <si>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</si>
  <si>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</si>
  <si>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</si>
  <si>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</si>
  <si>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</si>
  <si>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</si>
  <si>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</si>
  <si>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</si>
  <si>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</si>
  <si>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</si>
  <si>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</si>
  <si>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</si>
  <si>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</si>
  <si>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</si>
  <si>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</si>
  <si>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</si>
  <si>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</si>
  <si>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</si>
  <si>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</si>
  <si>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</si>
  <si>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</si>
  <si>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</si>
  <si>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</si>
  <si>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</si>
  <si>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</si>
  <si>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</si>
  <si>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</si>
  <si>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</si>
  <si>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</si>
  <si>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</si>
  <si>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</si>
  <si>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</si>
  <si>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</si>
  <si>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</si>
  <si>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</si>
  <si>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</si>
  <si>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</si>
  <si>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</si>
  <si>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</si>
  <si>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</si>
  <si>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</si>
  <si>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</si>
  <si>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</si>
  <si>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</si>
  <si>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</si>
  <si>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</si>
  <si>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</si>
  <si>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</si>
  <si>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</si>
  <si>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</si>
  <si>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</si>
  <si>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</si>
  <si>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</si>
  <si>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</si>
  <si>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</si>
  <si>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</si>
  <si>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</si>
  <si>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</si>
  <si>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</si>
  <si>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</si>
  <si>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</si>
  <si>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</si>
  <si>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</si>
  <si>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</si>
  <si>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</si>
  <si>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</si>
  <si>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</si>
  <si>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</si>
  <si>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</si>
  <si>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</si>
  <si>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</si>
  <si>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</si>
  <si>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</si>
  <si>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</si>
  <si>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</si>
  <si>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</si>
  <si>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</si>
  <si>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</si>
  <si>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</si>
  <si>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</si>
  <si>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</si>
  <si>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</si>
  <si>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</si>
  <si>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</si>
  <si>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</si>
  <si>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</si>
  <si>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</si>
  <si>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</si>
  <si>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</si>
  <si>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</si>
  <si>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</si>
  <si>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</si>
  <si>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</si>
  <si>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</si>
  <si>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</si>
  <si>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</si>
  <si>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</si>
  <si>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</si>
  <si>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</si>
  <si>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</si>
  <si>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</si>
  <si>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</si>
  <si>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</si>
  <si>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</si>
  <si>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</si>
  <si>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</si>
  <si>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</si>
  <si>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</si>
  <si>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</si>
  <si>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</si>
  <si>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</si>
  <si>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</si>
  <si>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</si>
  <si>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</si>
  <si>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</si>
  <si>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</si>
  <si>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</si>
  <si>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</si>
  <si>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</si>
  <si>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</si>
  <si>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</si>
  <si>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</si>
  <si>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</si>
  <si>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</si>
  <si>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</si>
  <si>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</si>
  <si>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</si>
  <si>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</si>
  <si>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</si>
  <si>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</si>
  <si>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</si>
  <si>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</si>
  <si>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</si>
  <si>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</si>
  <si>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</si>
  <si>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</si>
  <si>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</si>
  <si>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</si>
  <si>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</si>
  <si>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</si>
  <si>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</si>
  <si>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</si>
  <si>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</si>
  <si>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</si>
  <si>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</si>
  <si>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</si>
  <si>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</si>
  <si>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</si>
  <si>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</si>
  <si>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</si>
  <si>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</si>
  <si>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</si>
  <si>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</si>
  <si>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</si>
  <si>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</si>
  <si>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</si>
  <si>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</si>
  <si>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</si>
  <si>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</si>
  <si>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</si>
  <si>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</si>
  <si>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</si>
  <si>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</si>
  <si>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</si>
  <si>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</si>
  <si>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</si>
  <si>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</si>
  <si>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</si>
  <si>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</si>
  <si>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</si>
  <si>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</si>
  <si>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</si>
  <si>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</si>
  <si>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</si>
  <si>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</si>
  <si>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</si>
  <si>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</si>
  <si>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</si>
  <si>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</si>
  <si>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</si>
  <si>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</si>
  <si>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</si>
  <si>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</si>
  <si>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</si>
  <si>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</si>
  <si>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</si>
  <si>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</si>
  <si>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</si>
  <si>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</si>
  <si>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</si>
  <si>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</si>
  <si>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</si>
  <si>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</si>
  <si>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</si>
  <si>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</si>
  <si>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</si>
  <si>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</si>
  <si>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</si>
  <si>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</si>
  <si>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</si>
  <si>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</si>
  <si>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</si>
  <si>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</si>
  <si>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</si>
  <si>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</si>
  <si>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</si>
  <si>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</si>
  <si>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</si>
  <si>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</si>
  <si>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</si>
  <si>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</si>
  <si>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</si>
  <si>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</si>
  <si>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</si>
  <si>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</si>
  <si>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</si>
  <si>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</si>
  <si>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</si>
  <si>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</si>
  <si>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</si>
  <si>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</si>
  <si>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</si>
  <si>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</si>
  <si>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</si>
  <si>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</si>
  <si>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</si>
  <si>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</si>
  <si>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</si>
  <si>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</si>
  <si>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</si>
  <si>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</si>
  <si>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</si>
  <si>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</si>
  <si>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</si>
  <si>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</si>
  <si>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</si>
  <si>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</si>
  <si>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</si>
  <si>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</si>
  <si>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</si>
  <si>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</si>
  <si>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</si>
  <si>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</si>
  <si>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</si>
  <si>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</si>
  <si>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</si>
  <si>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</si>
  <si>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</si>
  <si>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</si>
  <si>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</si>
  <si>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</si>
  <si>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</si>
  <si>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</si>
  <si>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</si>
  <si>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</si>
  <si>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</si>
  <si>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</si>
  <si>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</si>
  <si>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</si>
  <si>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</si>
  <si>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</si>
  <si>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</si>
  <si>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</si>
  <si>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</si>
  <si>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</si>
  <si>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</si>
  <si>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</si>
  <si>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</si>
  <si>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</si>
  <si>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</si>
  <si>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</si>
  <si>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</si>
  <si>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</si>
  <si>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</si>
  <si>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</si>
  <si>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</si>
  <si>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</si>
  <si>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</si>
  <si>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</si>
  <si>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</si>
  <si>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</si>
  <si>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</si>
  <si>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</si>
  <si>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</si>
  <si>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</si>
  <si>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</si>
  <si>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</si>
  <si>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</si>
  <si>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</si>
  <si>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</si>
  <si>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</si>
  <si>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</si>
  <si>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</si>
  <si>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</si>
  <si>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</si>
  <si>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</si>
  <si>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</si>
  <si>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</si>
  <si>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</si>
  <si>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</si>
  <si>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</si>
  <si>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</si>
  <si>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</si>
  <si>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</si>
  <si>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</si>
  <si>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</si>
  <si>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</si>
  <si>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</si>
  <si>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</si>
  <si>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</si>
  <si>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</si>
  <si>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</si>
  <si>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</si>
  <si>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</si>
  <si>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</si>
  <si>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</si>
  <si>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</si>
  <si>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</si>
  <si>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</si>
  <si>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</si>
  <si>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</si>
  <si>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</si>
  <si>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</si>
  <si>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</si>
  <si>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</si>
  <si>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</si>
  <si>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</si>
  <si>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</si>
  <si>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</si>
  <si>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</si>
  <si>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</si>
  <si>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</si>
  <si>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</si>
  <si>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</si>
  <si>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</si>
  <si>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</si>
  <si>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</si>
  <si>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</si>
  <si>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</si>
  <si>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</si>
  <si>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</si>
  <si>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</si>
  <si>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</si>
  <si>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</si>
  <si>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</si>
  <si>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</si>
  <si>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</si>
  <si>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</si>
  <si>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</si>
  <si>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</si>
  <si>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</si>
  <si>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</si>
  <si>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</si>
  <si>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</si>
  <si>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</si>
  <si>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</si>
  <si>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</si>
  <si>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</si>
  <si>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</si>
  <si>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</si>
  <si>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</si>
  <si>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</si>
  <si>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</si>
  <si>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</si>
  <si>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</si>
  <si>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</si>
  <si>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</si>
  <si>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</si>
  <si>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</si>
  <si>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</si>
  <si>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</si>
  <si>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</si>
  <si>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</si>
  <si>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</si>
  <si>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</si>
  <si>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</si>
  <si>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</si>
  <si>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</si>
  <si>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</si>
  <si>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</si>
  <si>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</si>
  <si>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</si>
  <si>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</si>
  <si>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</si>
  <si>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</si>
  <si>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</si>
  <si>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</si>
  <si>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</si>
  <si>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</si>
  <si>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</si>
  <si>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</si>
  <si>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</si>
  <si>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</si>
  <si>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</si>
  <si>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</si>
  <si>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</si>
  <si>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</si>
  <si>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</si>
  <si>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</si>
  <si>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</si>
  <si>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</si>
  <si>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</si>
  <si>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</si>
  <si>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</si>
  <si>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</si>
  <si>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</si>
  <si>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</si>
  <si>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</si>
  <si>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</si>
  <si>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</si>
  <si>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</si>
  <si>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</si>
  <si>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</si>
  <si>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</si>
  <si>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</si>
  <si>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</si>
  <si>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</si>
  <si>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</si>
  <si>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</si>
  <si>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</si>
  <si>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</si>
  <si>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</si>
  <si>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</si>
  <si>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</si>
  <si>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</si>
  <si>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</si>
  <si>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</si>
  <si>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</si>
  <si>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</si>
  <si>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</si>
  <si>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</si>
  <si>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</si>
  <si>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</si>
  <si>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</si>
  <si>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</si>
  <si>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</si>
  <si>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</si>
  <si>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</si>
  <si>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</si>
  <si>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</si>
  <si>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</si>
  <si>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</si>
  <si>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</si>
  <si>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</si>
  <si>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</si>
  <si>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</si>
  <si>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</si>
  <si>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</si>
  <si>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</si>
  <si>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</si>
  <si>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</si>
  <si>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</si>
  <si>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</si>
  <si>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</si>
  <si>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</si>
  <si>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</si>
  <si>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</si>
  <si>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</si>
  <si>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</si>
  <si>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</si>
  <si>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</si>
  <si>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</si>
  <si>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</si>
  <si>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</si>
  <si>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</si>
  <si>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</si>
  <si>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</si>
  <si>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</si>
  <si>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</si>
  <si>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</si>
  <si>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</si>
  <si>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</si>
  <si>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</si>
  <si>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</si>
  <si>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</si>
  <si>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</si>
  <si>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</si>
  <si>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</si>
  <si>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</si>
  <si>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</si>
  <si>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</si>
  <si>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</si>
  <si>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</si>
  <si>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</si>
  <si>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</si>
  <si>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</si>
  <si>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</si>
  <si>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</si>
  <si>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</si>
  <si>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</si>
  <si>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</si>
  <si>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</si>
  <si>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</si>
  <si>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</si>
  <si>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</si>
  <si>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</si>
  <si>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</si>
  <si>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</si>
  <si>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</si>
  <si>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</si>
  <si>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</si>
  <si>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</si>
  <si>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</si>
  <si>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</si>
  <si>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</si>
  <si>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</si>
  <si>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</si>
  <si>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</si>
  <si>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</si>
  <si>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</si>
  <si>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</si>
  <si>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</si>
  <si>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</si>
  <si>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</si>
  <si>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</si>
  <si>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</si>
  <si>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</si>
  <si>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</si>
  <si>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</si>
  <si>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</si>
  <si>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</si>
  <si>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</si>
  <si>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</si>
  <si>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</si>
  <si>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</si>
  <si>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</si>
  <si>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</si>
  <si>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</si>
  <si>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</si>
  <si>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</si>
  <si>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</si>
  <si>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</si>
  <si>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</si>
  <si>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</si>
  <si>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</si>
  <si>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</si>
  <si>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</si>
  <si>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</si>
  <si>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</si>
  <si>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</si>
  <si>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</si>
  <si>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</si>
  <si>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</si>
  <si>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</si>
  <si>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</si>
  <si>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</si>
  <si>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</si>
  <si>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</si>
  <si>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</si>
  <si>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</si>
  <si>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</si>
  <si>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</si>
  <si>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</si>
  <si>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</si>
  <si>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</si>
  <si>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</si>
  <si>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</si>
  <si>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</si>
  <si>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</si>
  <si>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</si>
  <si>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</si>
  <si>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</si>
  <si>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</si>
  <si>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</si>
  <si>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</si>
  <si>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</si>
  <si>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</si>
  <si>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</si>
  <si>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</si>
  <si>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</si>
  <si>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</si>
  <si>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</si>
  <si>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</si>
  <si>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</si>
  <si>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</si>
  <si>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</si>
  <si>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</si>
  <si>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</si>
  <si>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</si>
  <si>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</si>
  <si>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</si>
  <si>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</si>
  <si>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</si>
  <si>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</si>
  <si>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</si>
  <si>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</si>
  <si>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</si>
  <si>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</si>
  <si>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</si>
  <si>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</si>
  <si>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</si>
  <si>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</si>
  <si>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</si>
  <si>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</si>
  <si>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</si>
  <si>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</si>
  <si>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</si>
  <si>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</si>
  <si>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</si>
  <si>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</si>
  <si>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</si>
  <si>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</si>
  <si>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</si>
  <si>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</si>
  <si>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</si>
  <si>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</si>
  <si>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</si>
  <si>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</si>
  <si>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</si>
  <si>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</si>
  <si>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</si>
  <si>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</si>
  <si>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</si>
  <si>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</si>
  <si>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</si>
  <si>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</si>
  <si>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</si>
  <si>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</si>
  <si>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</si>
  <si>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</si>
  <si>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</si>
  <si>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</si>
  <si>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</si>
  <si>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</si>
  <si>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</si>
  <si>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</si>
  <si>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</si>
  <si>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</si>
  <si>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</si>
  <si>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</si>
  <si>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</si>
  <si>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</si>
  <si>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</si>
  <si>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</si>
  <si>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</si>
  <si>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</si>
  <si>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</si>
  <si>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</si>
  <si>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</si>
  <si>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</si>
  <si>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</si>
  <si>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</si>
  <si>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</si>
  <si>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</si>
  <si>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</si>
  <si>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</si>
  <si>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</si>
  <si>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</si>
  <si>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</si>
  <si>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</si>
  <si>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</si>
  <si>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</si>
  <si>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</si>
  <si>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</si>
  <si>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</si>
  <si>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</si>
  <si>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</si>
  <si>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</si>
  <si>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</si>
  <si>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</si>
  <si>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</si>
  <si>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</si>
  <si>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</si>
  <si>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</si>
  <si>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</si>
  <si>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</si>
  <si>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</si>
  <si>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</si>
  <si>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</si>
  <si>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</si>
  <si>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</si>
  <si>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</si>
  <si>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</si>
  <si>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</si>
  <si>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</si>
  <si>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</si>
  <si>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</si>
  <si>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</si>
  <si>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</si>
  <si>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</si>
  <si>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</si>
  <si>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</si>
  <si>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</si>
  <si>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</si>
  <si>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</si>
  <si>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</si>
  <si>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</si>
  <si>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</si>
  <si>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</si>
  <si>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</si>
  <si>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</si>
  <si>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</si>
  <si>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</si>
  <si>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</si>
  <si>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</si>
  <si>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</si>
  <si>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</si>
  <si>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</si>
  <si>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</si>
  <si>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</si>
  <si>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</si>
  <si>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</si>
  <si>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</si>
  <si>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</si>
  <si>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</si>
  <si>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</si>
  <si>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</si>
  <si>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</si>
  <si>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</si>
  <si>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</si>
  <si>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</si>
  <si>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</si>
  <si>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</si>
  <si>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</si>
  <si>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</si>
  <si>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</si>
  <si>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</si>
  <si>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</si>
  <si>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</si>
  <si>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</si>
  <si>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</si>
  <si>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</si>
  <si>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</si>
  <si>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</si>
  <si>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</si>
  <si>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</si>
  <si>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</si>
  <si>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</si>
  <si>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</si>
  <si>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</si>
  <si>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</si>
  <si>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</si>
  <si>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</si>
  <si>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</si>
  <si>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</si>
  <si>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</si>
  <si>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</si>
  <si>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</si>
  <si>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</si>
  <si>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</si>
  <si>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</si>
  <si>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</si>
  <si>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</si>
  <si>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</si>
  <si>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</si>
  <si>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</si>
  <si>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</si>
  <si>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</si>
  <si>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</si>
  <si>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</si>
  <si>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</si>
  <si>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</si>
  <si>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</si>
  <si>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</si>
  <si>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</si>
  <si>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</si>
  <si>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</si>
  <si>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</si>
  <si>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</si>
  <si>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</si>
  <si>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</si>
  <si>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</si>
  <si>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</si>
  <si>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</si>
  <si>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</si>
  <si>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</si>
  <si>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</si>
  <si>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</si>
  <si>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</si>
  <si>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</si>
  <si>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</si>
  <si>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</si>
  <si>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</si>
  <si>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</si>
  <si>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</si>
  <si>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</si>
  <si>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</si>
  <si>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</si>
  <si>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</si>
  <si>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</si>
  <si>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</si>
  <si>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</si>
  <si>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</si>
  <si>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</si>
  <si>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</si>
  <si>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</si>
  <si>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</si>
  <si>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</si>
  <si>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</si>
  <si>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</si>
  <si>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</si>
  <si>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</si>
  <si>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</si>
  <si>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</si>
  <si>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</si>
  <si>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</si>
  <si>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</si>
  <si>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</si>
  <si>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</si>
  <si>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</si>
  <si>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</si>
  <si>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</si>
  <si>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</si>
  <si>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</si>
  <si>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</si>
  <si>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</si>
  <si>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</si>
  <si>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</si>
  <si>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</si>
  <si>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</si>
  <si>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</si>
  <si>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</si>
  <si>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</si>
  <si>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</si>
  <si>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</si>
  <si>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</si>
  <si>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</si>
  <si>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</si>
  <si>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</si>
  <si>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</si>
  <si>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</si>
  <si>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</si>
  <si>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</si>
  <si>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</si>
  <si>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</si>
  <si>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</si>
  <si>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</si>
  <si>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</si>
  <si>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</si>
  <si>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</si>
  <si>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</si>
  <si>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</si>
  <si>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</si>
  <si>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</si>
  <si>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</si>
  <si>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</si>
  <si>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</si>
  <si>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</si>
  <si>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</si>
  <si>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</si>
  <si>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</si>
  <si>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</si>
  <si>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</si>
  <si>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</si>
  <si>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</si>
  <si>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</si>
  <si>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</si>
  <si>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</si>
  <si>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</si>
  <si>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</si>
  <si>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</si>
  <si>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</si>
  <si>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</si>
  <si>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</si>
  <si>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</si>
  <si>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</si>
  <si>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</si>
  <si>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</si>
  <si>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</si>
  <si>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</si>
  <si>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</si>
  <si>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</si>
  <si>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</si>
  <si>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</si>
  <si>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</si>
  <si>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</si>
  <si>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</si>
  <si>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</si>
  <si>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</si>
  <si>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</si>
  <si>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</si>
  <si>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</si>
  <si>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</si>
  <si>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</si>
  <si>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</si>
  <si>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</si>
  <si>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</si>
  <si>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</si>
  <si>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</si>
  <si>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</si>
  <si>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</si>
  <si>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</si>
  <si>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</si>
  <si>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</si>
  <si>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</si>
  <si>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</si>
  <si>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</si>
  <si>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</si>
  <si>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</si>
  <si>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</si>
  <si>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</si>
  <si>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</si>
  <si>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</si>
  <si>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</si>
  <si>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</si>
  <si>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</si>
  <si>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</si>
  <si>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</si>
  <si>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</si>
  <si>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</si>
  <si>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</si>
  <si>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</si>
  <si>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</si>
  <si>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</si>
  <si>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</si>
  <si>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</si>
  <si>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</si>
  <si>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</si>
  <si>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</si>
  <si>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</si>
  <si>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</si>
  <si>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</si>
  <si>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</si>
  <si>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</si>
  <si>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</si>
  <si>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</si>
  <si>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</si>
  <si>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</si>
  <si>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</si>
  <si>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</si>
  <si>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</si>
  <si>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</si>
  <si>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</si>
  <si>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</si>
  <si>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</si>
  <si>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</si>
  <si>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</si>
  <si>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</si>
  <si>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</si>
  <si>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</si>
  <si>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</si>
  <si>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</si>
  <si>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</si>
  <si>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</si>
  <si>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</si>
  <si>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</si>
  <si>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</si>
  <si>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</si>
  <si>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</si>
  <si>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</si>
  <si>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</si>
  <si>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</si>
  <si>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</si>
  <si>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</si>
  <si>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</si>
  <si>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</si>
  <si>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</si>
  <si>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</si>
  <si>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</si>
  <si>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</si>
  <si>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</si>
  <si>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</si>
  <si>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</si>
  <si>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</si>
  <si>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</si>
  <si>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</si>
  <si>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</si>
  <si>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</si>
  <si>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</si>
  <si>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</si>
  <si>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</si>
  <si>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</si>
  <si>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</si>
  <si>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</si>
  <si>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</si>
  <si>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</si>
  <si>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</si>
  <si>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</si>
  <si>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</si>
  <si>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</si>
  <si>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</si>
  <si>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</si>
  <si>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</si>
  <si>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</si>
  <si>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</si>
  <si>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</si>
  <si>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</si>
  <si>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</si>
  <si>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</si>
  <si>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</si>
  <si>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</si>
  <si>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</si>
  <si>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</si>
  <si>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</si>
  <si>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</si>
  <si>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</si>
  <si>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</si>
  <si>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</si>
  <si>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</si>
  <si>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</si>
  <si>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</si>
  <si>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</si>
  <si>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</si>
  <si>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</si>
  <si>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</si>
  <si>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</si>
  <si>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</si>
  <si>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</si>
  <si>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</si>
  <si>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</si>
  <si>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</si>
  <si>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</si>
  <si>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</si>
  <si>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</si>
  <si>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</si>
  <si>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</si>
  <si>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</si>
  <si>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</si>
  <si>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</si>
  <si>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</si>
  <si>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</si>
  <si>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</si>
  <si>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</si>
  <si>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</si>
  <si>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</si>
  <si>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</si>
  <si>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</si>
  <si>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</si>
  <si>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</si>
  <si>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</si>
  <si>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</si>
  <si>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</si>
  <si>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</si>
  <si>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</si>
  <si>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</si>
  <si>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</si>
  <si>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</si>
  <si>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</si>
  <si>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</si>
  <si>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</si>
  <si>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</si>
  <si>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</si>
  <si>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</si>
  <si>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</si>
  <si>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</si>
  <si>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</si>
  <si>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</si>
  <si>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</si>
  <si>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</si>
  <si>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</si>
  <si>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</si>
  <si>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</si>
  <si>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</si>
  <si>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</si>
  <si>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</si>
  <si>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</si>
  <si>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</si>
  <si>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</si>
  <si>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</si>
  <si>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</si>
  <si>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</si>
  <si>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</si>
  <si>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</si>
  <si>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</si>
  <si>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</si>
  <si>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</si>
  <si>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</si>
  <si>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</si>
  <si>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</si>
  <si>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</si>
  <si>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</si>
  <si>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</si>
  <si>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</si>
  <si>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</si>
  <si>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</si>
  <si>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</si>
  <si>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</si>
  <si>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</si>
  <si>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</si>
  <si>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</si>
  <si>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</si>
  <si>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</si>
  <si>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</si>
  <si>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</si>
  <si>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</si>
  <si>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</si>
  <si>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</si>
  <si>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</si>
  <si>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</si>
  <si>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</si>
  <si>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</si>
  <si>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</si>
  <si>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</si>
  <si>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</si>
  <si>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</si>
  <si>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</si>
  <si>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</si>
  <si>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</si>
  <si>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</si>
  <si>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</si>
  <si>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</si>
  <si>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</si>
  <si>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</si>
  <si>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</si>
  <si>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</si>
  <si>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</si>
  <si>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</si>
  <si>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</si>
  <si>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</si>
  <si>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</si>
  <si>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</si>
  <si>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</si>
  <si>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</si>
  <si>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</si>
  <si>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</si>
  <si>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</si>
  <si>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</si>
  <si>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</si>
  <si>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</si>
  <si>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</si>
  <si>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</si>
  <si>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</si>
  <si>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</si>
  <si>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</si>
  <si>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</si>
  <si>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</si>
  <si>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</si>
  <si>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</si>
  <si>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</si>
  <si>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</si>
  <si>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</si>
  <si>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</si>
  <si>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</si>
  <si>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</si>
  <si>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</si>
  <si>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</si>
  <si>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</si>
  <si>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</si>
  <si>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</si>
  <si>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</si>
  <si>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</si>
  <si>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</si>
  <si>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</si>
  <si>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</si>
  <si>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</si>
  <si>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</si>
  <si>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</si>
  <si>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</si>
  <si>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</si>
  <si>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</si>
  <si>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</si>
  <si>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</si>
  <si>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</si>
  <si>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</si>
  <si>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</si>
  <si>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</si>
  <si>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</si>
  <si>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</si>
  <si>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</si>
  <si>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</si>
  <si>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</si>
  <si>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</si>
  <si>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</si>
  <si>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</si>
  <si>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</si>
  <si>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</si>
  <si>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</si>
  <si>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</si>
  <si>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</si>
  <si>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</si>
  <si>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</si>
  <si>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</si>
  <si>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</si>
  <si>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</si>
  <si>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</si>
  <si>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</si>
  <si>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</si>
  <si>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</si>
  <si>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</si>
  <si>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</si>
  <si>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</si>
  <si>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</si>
  <si>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</si>
  <si>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</si>
  <si>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</si>
  <si>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</si>
  <si>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</si>
  <si>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</si>
  <si>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</si>
  <si>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</si>
  <si>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</si>
  <si>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</si>
  <si>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</si>
  <si>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</si>
  <si>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</si>
  <si>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</si>
  <si>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</si>
  <si>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</si>
  <si>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</si>
  <si>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</si>
  <si>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</si>
  <si>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</si>
  <si>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</si>
  <si>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</si>
  <si>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</si>
  <si>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</si>
  <si>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</si>
  <si>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</si>
  <si>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</si>
  <si>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</si>
  <si>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</si>
  <si>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</si>
  <si>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</si>
  <si>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</si>
  <si>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</si>
  <si>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</si>
  <si>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</si>
  <si>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</si>
  <si>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</si>
  <si>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</si>
  <si>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</si>
  <si>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</si>
  <si>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</si>
  <si>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</si>
  <si>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</si>
  <si>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</si>
  <si>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</si>
  <si>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</si>
  <si>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</si>
  <si>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</si>
  <si>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</si>
  <si>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</si>
  <si>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</si>
  <si>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</si>
  <si>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</si>
  <si>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</si>
  <si>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</si>
  <si>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</si>
  <si>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</si>
  <si>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</si>
  <si>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</si>
  <si>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</si>
  <si>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</si>
  <si>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</si>
  <si>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</si>
  <si>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</si>
  <si>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</si>
  <si>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</si>
  <si>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</si>
  <si>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</si>
  <si>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</si>
  <si>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</si>
  <si>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</si>
  <si>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</si>
  <si>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</si>
  <si>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</si>
  <si>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</si>
  <si>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</si>
  <si>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</si>
  <si>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</si>
  <si>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</si>
  <si>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</si>
  <si>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</si>
  <si>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</si>
  <si>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</si>
  <si>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</si>
  <si>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</si>
  <si>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</si>
  <si>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</si>
  <si>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</si>
  <si>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</si>
  <si>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</si>
  <si>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</si>
  <si>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</si>
  <si>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</si>
  <si>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</si>
  <si>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</si>
  <si>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</si>
  <si>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</si>
  <si>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</si>
  <si>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</si>
  <si>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</si>
  <si>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</si>
  <si>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</si>
  <si>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</si>
  <si>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</si>
  <si>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</si>
  <si>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</si>
  <si>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</si>
  <si>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</si>
  <si>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</si>
  <si>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</si>
  <si>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</si>
  <si>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</si>
  <si>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</si>
  <si>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</si>
  <si>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</si>
  <si>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</si>
  <si>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</si>
  <si>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</si>
  <si>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</si>
  <si>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</si>
  <si>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</si>
  <si>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</si>
  <si>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</si>
  <si>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</si>
  <si>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</si>
  <si>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</si>
  <si>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</si>
  <si>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</si>
  <si>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</si>
  <si>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</si>
  <si>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</si>
  <si>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</si>
  <si>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</si>
  <si>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</si>
  <si>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</si>
  <si>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</si>
  <si>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</si>
  <si>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</si>
  <si>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</si>
  <si>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</si>
  <si>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</si>
  <si>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</si>
  <si>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</si>
  <si>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</si>
  <si>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</si>
  <si>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</si>
  <si>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</si>
  <si>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</si>
  <si>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</si>
  <si>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</si>
  <si>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</si>
  <si>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</si>
  <si>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</si>
  <si>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</si>
  <si>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</si>
  <si>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</si>
  <si>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</si>
  <si>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</si>
  <si>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</si>
  <si>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</si>
  <si>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</si>
  <si>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</si>
  <si>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</si>
  <si>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</si>
  <si>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</si>
  <si>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</si>
  <si>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</si>
  <si>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</si>
  <si>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</si>
  <si>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</si>
  <si>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</si>
  <si>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</si>
  <si>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</si>
  <si>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</si>
  <si>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</si>
  <si>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</si>
  <si>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</si>
  <si>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</si>
  <si>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</si>
  <si>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</si>
  <si>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</si>
  <si>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</si>
  <si>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</si>
  <si>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</si>
  <si>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</si>
  <si>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</si>
  <si>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</si>
  <si>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</si>
  <si>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</si>
  <si>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</si>
  <si>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</si>
  <si>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</si>
  <si>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</si>
  <si>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</si>
  <si>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</si>
  <si>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</si>
  <si>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</si>
  <si>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</si>
  <si>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</si>
  <si>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</si>
  <si>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</si>
  <si>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</si>
  <si>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</si>
  <si>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</si>
  <si>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</si>
  <si>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</si>
  <si>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</si>
  <si>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</si>
  <si>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</si>
  <si>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</si>
  <si>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</si>
  <si>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</si>
  <si>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</si>
  <si>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</si>
  <si>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</si>
  <si>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</si>
  <si>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</si>
  <si>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</si>
  <si>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</si>
  <si>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</si>
  <si>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</si>
  <si>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</si>
  <si>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</si>
  <si>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</si>
  <si>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</si>
  <si>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</si>
  <si>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</si>
  <si>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</si>
  <si>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</si>
  <si>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</si>
  <si>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</si>
  <si>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</si>
  <si>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</si>
  <si>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</si>
  <si>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</si>
  <si>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</si>
  <si>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</si>
  <si>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</si>
  <si>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</si>
  <si>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</si>
  <si>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</si>
  <si>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</si>
  <si>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</si>
  <si>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</si>
  <si>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</si>
  <si>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</si>
  <si>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</si>
  <si>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</si>
  <si>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</si>
  <si>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</si>
  <si>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</si>
  <si>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</si>
  <si>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</si>
  <si>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</si>
  <si>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</si>
  <si>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</si>
  <si>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</si>
  <si>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</si>
  <si>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</si>
  <si>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</si>
  <si>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</si>
  <si>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</si>
  <si>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</si>
  <si>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</si>
  <si>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</si>
  <si>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</si>
  <si>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</si>
  <si>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</si>
  <si>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</si>
  <si>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</si>
  <si>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</si>
  <si>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</si>
  <si>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</si>
  <si>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</si>
  <si>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</si>
  <si>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</si>
  <si>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</si>
  <si>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</si>
  <si>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</si>
  <si>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</si>
  <si>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</si>
  <si>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</si>
  <si>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</si>
  <si>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</si>
  <si>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</si>
  <si>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</si>
  <si>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</si>
  <si>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</si>
  <si>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</si>
  <si>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</si>
  <si>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</si>
  <si>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</si>
  <si>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</si>
  <si>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</si>
  <si>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</si>
  <si>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</si>
  <si>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</si>
  <si>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</si>
  <si>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</si>
  <si>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</si>
  <si>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</si>
  <si>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</si>
  <si>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</si>
  <si>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</si>
  <si>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</si>
  <si>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</si>
  <si>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</si>
  <si>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</si>
  <si>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</si>
  <si>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</si>
  <si>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</si>
  <si>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</si>
  <si>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</si>
  <si>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</si>
  <si>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</si>
  <si>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</si>
  <si>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</si>
  <si>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</si>
  <si>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</si>
  <si>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</si>
  <si>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</si>
  <si>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</si>
  <si>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</si>
  <si>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</si>
  <si>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</si>
  <si>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</si>
  <si>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</si>
  <si>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</si>
  <si>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</si>
  <si>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</si>
  <si>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</si>
  <si>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</si>
  <si>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</si>
  <si>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</si>
  <si>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</si>
  <si>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</si>
  <si>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</si>
  <si>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</si>
  <si>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</si>
  <si>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</si>
  <si>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</si>
  <si>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</si>
  <si>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</si>
  <si>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</si>
  <si>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</si>
  <si>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</si>
  <si>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</si>
  <si>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</si>
  <si>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</si>
  <si>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</si>
  <si>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</si>
  <si>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</si>
  <si>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</si>
  <si>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</si>
  <si>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</si>
  <si>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</si>
  <si>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</si>
  <si>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</si>
  <si>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</si>
  <si>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</si>
  <si>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</si>
  <si>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</si>
  <si>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</si>
  <si>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</si>
  <si>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</si>
  <si>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</si>
  <si>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</si>
  <si>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</si>
  <si>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</si>
  <si>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</si>
  <si>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</si>
  <si>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</si>
  <si>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</si>
  <si>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</si>
  <si>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</si>
  <si>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</si>
  <si>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</si>
  <si>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</si>
  <si>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</si>
  <si>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</si>
  <si>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</si>
  <si>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</si>
  <si>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</si>
  <si>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</si>
  <si>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</si>
  <si>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</si>
  <si>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</si>
  <si>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</si>
  <si>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</si>
  <si>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</si>
  <si>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</si>
  <si>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</si>
  <si>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</si>
  <si>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</si>
  <si>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</si>
  <si>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</si>
  <si>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</si>
  <si>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</si>
  <si>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</si>
  <si>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</si>
  <si>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</si>
  <si>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</si>
  <si>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</si>
  <si>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</si>
  <si>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</si>
  <si>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</si>
  <si>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</si>
  <si>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</si>
  <si>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</si>
  <si>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</si>
  <si>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</si>
  <si>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</si>
  <si>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</si>
  <si>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</si>
  <si>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</si>
  <si>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</si>
  <si>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</si>
  <si>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</si>
  <si>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</si>
  <si>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</si>
  <si>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</si>
  <si>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</si>
  <si>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</si>
  <si>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</si>
  <si>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</si>
  <si>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</si>
  <si>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</si>
  <si>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</si>
  <si>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</si>
  <si>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</si>
  <si>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</si>
  <si>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</si>
  <si>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</si>
  <si>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</si>
  <si>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</si>
  <si>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</si>
  <si>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</si>
  <si>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</si>
  <si>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</si>
  <si>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</si>
  <si>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</si>
  <si>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</si>
  <si>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</si>
  <si>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</si>
  <si>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</si>
  <si>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</si>
  <si>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</si>
  <si>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</si>
  <si>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</si>
  <si>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</si>
  <si>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</si>
  <si>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</si>
  <si>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</si>
  <si>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</si>
  <si>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</si>
  <si>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</si>
  <si>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</si>
  <si>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</si>
  <si>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</si>
  <si>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</si>
  <si>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</si>
  <si>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</si>
  <si>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</si>
  <si>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</si>
  <si>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</si>
  <si>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</si>
  <si>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</si>
  <si>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</si>
  <si>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</si>
  <si>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</si>
  <si>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</si>
  <si>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</si>
  <si>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</si>
  <si>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</si>
  <si>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</si>
  <si>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</si>
  <si>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</si>
  <si>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</si>
  <si>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</si>
  <si>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</si>
  <si>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</si>
  <si>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</si>
  <si>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</si>
  <si>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</si>
  <si>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</si>
  <si>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</si>
  <si>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</si>
  <si>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</si>
  <si>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</si>
  <si>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</si>
  <si>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</si>
  <si>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</si>
  <si>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</si>
  <si>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</si>
  <si>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</si>
  <si>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</si>
  <si>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</si>
  <si>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</si>
  <si>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</si>
  <si>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</si>
  <si>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</si>
  <si>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</si>
  <si>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</si>
  <si>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</si>
  <si>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</si>
  <si>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</si>
  <si>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</si>
  <si>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</si>
  <si>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</si>
  <si>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</si>
  <si>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</si>
  <si>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</si>
  <si>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</si>
  <si>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</si>
  <si>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</si>
  <si>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</si>
  <si>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</si>
  <si>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</si>
  <si>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</si>
  <si>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</si>
  <si>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</si>
  <si>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</si>
  <si>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</si>
  <si>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</si>
  <si>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</si>
  <si>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</si>
  <si>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</si>
  <si>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</si>
  <si>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</si>
  <si>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</si>
  <si>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</si>
  <si>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</si>
  <si>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</si>
  <si>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</si>
  <si>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</si>
  <si>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</si>
  <si>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</si>
  <si>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</si>
  <si>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</si>
  <si>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</si>
  <si>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</si>
  <si>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</si>
  <si>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</si>
  <si>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</si>
  <si>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</si>
  <si>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</si>
  <si>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</si>
  <si>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</si>
  <si>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</si>
  <si>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</si>
  <si>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</si>
  <si>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</si>
  <si>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</si>
  <si>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</si>
  <si>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</si>
  <si>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</si>
  <si>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</si>
  <si>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</si>
  <si>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</si>
  <si>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</si>
  <si>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</si>
  <si>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</si>
  <si>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</si>
  <si>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</si>
  <si>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</si>
  <si>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</si>
  <si>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</si>
  <si>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</si>
  <si>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</si>
  <si>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</si>
  <si>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</si>
  <si>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</si>
  <si>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</si>
  <si>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</si>
  <si>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</si>
  <si>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</si>
  <si>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</si>
  <si>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</si>
  <si>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</si>
  <si>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</si>
  <si>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</si>
  <si>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</si>
  <si>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</si>
  <si>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</si>
  <si>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</si>
  <si>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</si>
  <si>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</si>
  <si>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</si>
  <si>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</si>
  <si>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</si>
  <si>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</si>
  <si>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</si>
  <si>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</si>
  <si>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</si>
  <si>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</si>
  <si>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</si>
  <si>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</si>
  <si>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</si>
  <si>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</si>
  <si>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</si>
  <si>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</si>
  <si>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</si>
  <si>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</si>
  <si>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</si>
  <si>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</si>
  <si>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</si>
  <si>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</si>
  <si>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</si>
  <si>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</si>
  <si>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</si>
  <si>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</si>
  <si>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</si>
  <si>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</si>
  <si>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</si>
  <si>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</si>
  <si>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</si>
  <si>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</si>
  <si>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</si>
  <si>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</si>
  <si>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</si>
  <si>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</si>
  <si>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</si>
  <si>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</si>
  <si>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</si>
  <si>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</si>
  <si>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</si>
  <si>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</si>
  <si>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</si>
  <si>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</si>
  <si>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</si>
  <si>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</si>
  <si>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</si>
  <si>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</si>
  <si>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</si>
  <si>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</si>
  <si>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</si>
  <si>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</si>
  <si>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</si>
  <si>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</si>
  <si>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</si>
  <si>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</si>
  <si>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</si>
  <si>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</si>
  <si>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</si>
  <si>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</si>
  <si>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</si>
  <si>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</si>
  <si>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</si>
  <si>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</si>
  <si>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</si>
  <si>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</si>
  <si>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</si>
  <si>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</si>
  <si>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</si>
  <si>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</si>
  <si>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</si>
  <si>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</si>
  <si>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</si>
  <si>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</si>
  <si>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</si>
  <si>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</si>
  <si>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</si>
  <si>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</si>
  <si>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</si>
  <si>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</si>
  <si>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</si>
  <si>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</si>
  <si>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</si>
  <si>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</si>
  <si>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</si>
  <si>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</si>
  <si>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</si>
  <si>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</si>
  <si>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</si>
  <si>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</si>
  <si>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</si>
  <si>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</si>
  <si>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</si>
  <si>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</si>
  <si>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</si>
  <si>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</si>
  <si>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</si>
  <si>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</si>
  <si>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</si>
  <si>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</si>
  <si>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</si>
  <si>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</si>
  <si>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</si>
  <si>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</si>
  <si>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</si>
  <si>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</si>
  <si>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</si>
  <si>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</si>
  <si>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</si>
  <si>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</si>
  <si>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</si>
  <si>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</si>
  <si>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</si>
  <si>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</si>
  <si>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</si>
  <si>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</si>
  <si>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</si>
  <si>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</si>
  <si>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</si>
  <si>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</si>
  <si>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</si>
  <si>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</si>
  <si>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</si>
  <si>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</si>
  <si>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</si>
  <si>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</si>
  <si>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</si>
  <si>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</si>
  <si>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</si>
  <si>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</si>
  <si>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</si>
  <si>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</si>
  <si>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</si>
  <si>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</si>
  <si>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</si>
  <si>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</si>
  <si>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</si>
  <si>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</si>
  <si>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</si>
  <si>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</si>
  <si>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</si>
  <si>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</si>
  <si>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</si>
  <si>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</si>
  <si>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</si>
  <si>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</si>
  <si>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</si>
  <si>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</si>
  <si>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</si>
  <si>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</si>
  <si>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</si>
  <si>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</si>
  <si>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</si>
  <si>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</si>
  <si>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</si>
  <si>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</si>
  <si>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</si>
  <si>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</si>
  <si>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</si>
  <si>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</si>
  <si>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</si>
  <si>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</si>
  <si>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</si>
  <si>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</si>
  <si>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</si>
  <si>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</si>
  <si>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</si>
  <si>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</si>
  <si>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</si>
  <si>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</si>
  <si>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</si>
  <si>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</si>
  <si>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</si>
  <si>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</si>
  <si>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</si>
  <si>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</si>
  <si>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</si>
  <si>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</si>
  <si>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</si>
  <si>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</si>
  <si>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</si>
  <si>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</si>
  <si>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</si>
  <si>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</si>
  <si>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</si>
  <si>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</si>
  <si>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</si>
  <si>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</si>
  <si>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</si>
  <si>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</si>
  <si>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</si>
  <si>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</si>
  <si>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</si>
  <si>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</si>
  <si>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</si>
  <si>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</si>
  <si>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</si>
  <si>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</si>
  <si>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</si>
  <si>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</si>
  <si>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</si>
  <si>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</si>
  <si>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</si>
  <si>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</si>
  <si>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</si>
  <si>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</si>
  <si>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</si>
  <si>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</si>
  <si>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</si>
  <si>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</si>
  <si>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</si>
  <si>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</si>
  <si>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</si>
  <si>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</si>
  <si>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</si>
  <si>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</si>
  <si>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</si>
  <si>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</si>
  <si>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</si>
  <si>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</si>
  <si>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</si>
  <si>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</si>
  <si>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</si>
  <si>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</si>
  <si>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</si>
  <si>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</si>
  <si>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</si>
  <si>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</si>
  <si>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</si>
  <si>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</si>
  <si>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</si>
  <si>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</si>
  <si>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</si>
  <si>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</si>
  <si>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</si>
  <si>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</si>
  <si>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</si>
  <si>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</si>
  <si>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</si>
  <si>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</si>
  <si>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</si>
  <si>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</si>
  <si>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</si>
  <si>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</si>
  <si>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</si>
  <si>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</si>
  <si>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</si>
  <si>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</si>
  <si>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</si>
  <si>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</si>
  <si>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</si>
  <si>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</si>
  <si>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</si>
  <si>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</si>
  <si>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</si>
  <si>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</si>
  <si>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</si>
  <si>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</si>
  <si>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</si>
  <si>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</si>
  <si>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</si>
  <si>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</si>
  <si>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</si>
  <si>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</si>
  <si>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</si>
  <si>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</si>
  <si>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</si>
  <si>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</si>
  <si>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</si>
  <si>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</si>
  <si>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</si>
  <si>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</si>
  <si>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</si>
  <si>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</si>
  <si>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</si>
  <si>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</si>
  <si>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</si>
  <si>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</si>
  <si>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</si>
  <si>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</si>
  <si>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</si>
  <si>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</si>
  <si>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</si>
  <si>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</si>
  <si>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</si>
  <si>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</si>
  <si>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</si>
  <si>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</si>
  <si>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</si>
  <si>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</si>
  <si>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</si>
  <si>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</si>
  <si>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</si>
  <si>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</si>
  <si>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</si>
  <si>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</si>
  <si>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</si>
  <si>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</si>
  <si>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</si>
  <si>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</si>
  <si>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</si>
  <si>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</si>
  <si>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</si>
  <si>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</si>
  <si>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</si>
  <si>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</si>
  <si>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</si>
  <si>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</si>
  <si>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</si>
  <si>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</si>
  <si>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</si>
  <si>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</si>
  <si>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</si>
  <si>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</si>
  <si>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</si>
  <si>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</si>
  <si>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</si>
  <si>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</si>
  <si>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</si>
  <si>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</si>
  <si>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</si>
  <si>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</si>
  <si>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</si>
  <si>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</si>
  <si>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</si>
  <si>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</si>
  <si>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</si>
  <si>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</si>
  <si>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</si>
  <si>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</si>
  <si>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</si>
  <si>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</si>
  <si>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</si>
  <si>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</si>
  <si>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</si>
  <si>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</si>
  <si>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</si>
  <si>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</si>
  <si>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</si>
  <si>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</si>
  <si>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</si>
  <si>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</si>
  <si>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</si>
  <si>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</si>
  <si>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</si>
  <si>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</si>
  <si>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</si>
  <si>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</si>
  <si>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</si>
  <si>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</si>
  <si>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</si>
  <si>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</si>
  <si>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</si>
  <si>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</si>
  <si>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</si>
  <si>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</si>
  <si>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</si>
  <si>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</si>
  <si>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</si>
  <si>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</si>
  <si>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</si>
  <si>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</si>
  <si>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</si>
  <si>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</si>
  <si>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</si>
  <si>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</si>
  <si>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</si>
  <si>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</si>
  <si>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</si>
  <si>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</si>
  <si>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</si>
  <si>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</si>
  <si>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</si>
  <si>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</si>
  <si>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</si>
  <si>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</si>
  <si>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</si>
  <si>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</si>
  <si>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</si>
  <si>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</si>
  <si>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</si>
  <si>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</si>
  <si>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</si>
  <si>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</si>
  <si>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</si>
  <si>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</si>
  <si>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</si>
  <si>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</si>
  <si>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</si>
  <si>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</si>
  <si>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</si>
  <si>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</si>
  <si>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</si>
  <si>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</si>
  <si>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</si>
  <si>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</si>
  <si>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</si>
  <si>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</si>
  <si>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</si>
  <si>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</si>
  <si>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</si>
  <si>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</si>
  <si>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</si>
  <si>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</si>
  <si>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</si>
  <si>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</si>
  <si>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</si>
  <si>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</si>
  <si>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</si>
  <si>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</si>
  <si>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</si>
  <si>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</si>
  <si>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</si>
  <si>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</si>
  <si>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</si>
  <si>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</si>
  <si>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</si>
  <si>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</si>
  <si>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</si>
  <si>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</si>
  <si>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</si>
  <si>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</si>
  <si>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</si>
  <si>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</si>
  <si>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</si>
  <si>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</si>
  <si>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</si>
  <si>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</si>
  <si>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</si>
  <si>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</si>
  <si>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</si>
  <si>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</si>
  <si>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</si>
  <si>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</si>
  <si>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</si>
  <si>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</si>
  <si>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</si>
  <si>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</si>
  <si>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</si>
  <si>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</si>
  <si>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</si>
  <si>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</si>
  <si>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</si>
  <si>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</si>
  <si>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</si>
  <si>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</si>
  <si>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</si>
  <si>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</si>
  <si>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</si>
  <si>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</si>
  <si>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</si>
  <si>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</si>
  <si>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</si>
  <si>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</si>
  <si>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</si>
  <si>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</si>
  <si>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</si>
  <si>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</si>
  <si>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</si>
  <si>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</si>
  <si>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</si>
  <si>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</si>
  <si>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</si>
  <si>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</si>
  <si>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</si>
  <si>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</si>
  <si>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</si>
  <si>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</si>
  <si>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</si>
  <si>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</si>
  <si>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</si>
  <si>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</si>
  <si>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</si>
  <si>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</si>
  <si>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</si>
  <si>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</si>
  <si>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</si>
  <si>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</si>
  <si>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</si>
  <si>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</si>
  <si>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</si>
  <si>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</si>
  <si>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</si>
  <si>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</si>
  <si>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</si>
  <si>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</si>
  <si>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</si>
  <si>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</si>
  <si>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</si>
  <si>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</si>
  <si>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</si>
  <si>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</si>
  <si>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</si>
  <si>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</si>
  <si>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</si>
  <si>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</si>
  <si>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</si>
  <si>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</si>
  <si>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</si>
  <si>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</si>
  <si>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</si>
  <si>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</si>
  <si>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</si>
  <si>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</si>
  <si>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</si>
  <si>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</si>
  <si>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</si>
  <si>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</si>
  <si>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</si>
  <si>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</si>
  <si>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</si>
  <si>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</si>
  <si>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</si>
  <si>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</si>
  <si>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</si>
  <si>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</si>
  <si>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</si>
  <si>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</si>
  <si>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</si>
  <si>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</si>
  <si>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</si>
  <si>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</si>
  <si>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</si>
  <si>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</si>
  <si>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</si>
  <si>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</si>
  <si>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</si>
  <si>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</si>
  <si>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</si>
  <si>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</si>
  <si>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</si>
  <si>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</si>
  <si>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</si>
  <si>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</si>
  <si>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</si>
  <si>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</si>
  <si>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</si>
  <si>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</si>
  <si>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</si>
  <si>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</si>
  <si>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</si>
  <si>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</si>
  <si>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</si>
  <si>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</si>
  <si>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</si>
  <si>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</si>
  <si>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</si>
  <si>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</si>
  <si>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</si>
  <si>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</si>
  <si>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</si>
  <si>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</si>
  <si>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</si>
  <si>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</si>
  <si>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</si>
  <si>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</si>
  <si>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</si>
  <si>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</si>
  <si>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</si>
  <si>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</si>
  <si>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</si>
  <si>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</si>
  <si>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</si>
  <si>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</si>
  <si>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</si>
  <si>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</si>
  <si>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</si>
  <si>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</si>
  <si>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</si>
  <si>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</si>
  <si>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</si>
  <si>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</si>
  <si>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</si>
  <si>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</si>
  <si>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</si>
  <si>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</si>
  <si>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</si>
  <si>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</si>
  <si>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</si>
  <si>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</si>
  <si>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</si>
  <si>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</si>
  <si>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</si>
  <si>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</si>
  <si>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</si>
  <si>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</si>
  <si>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</si>
  <si>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</si>
  <si>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</si>
  <si>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</si>
  <si>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</si>
  <si>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</si>
  <si>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</si>
  <si>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</si>
  <si>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</si>
  <si>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</si>
  <si>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</si>
  <si>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</si>
  <si>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</si>
  <si>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</si>
  <si>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</si>
  <si>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</si>
  <si>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</si>
  <si>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</si>
  <si>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</si>
  <si>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</si>
  <si>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</si>
  <si>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</si>
  <si>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</si>
  <si>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</si>
  <si>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</si>
  <si>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</si>
  <si>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</si>
  <si>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</si>
  <si>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</si>
  <si>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</si>
  <si>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</si>
  <si>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</si>
  <si>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</si>
  <si>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</si>
  <si>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</si>
  <si>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</si>
  <si>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</si>
  <si>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</si>
  <si>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</si>
  <si>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</si>
  <si>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</si>
  <si>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</si>
  <si>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</si>
  <si>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</si>
  <si>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</si>
  <si>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</si>
  <si>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</si>
  <si>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</si>
  <si>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</si>
  <si>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</si>
  <si>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</si>
  <si>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</si>
  <si>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</si>
  <si>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</si>
  <si>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</si>
  <si>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</si>
  <si>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</si>
  <si>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</si>
  <si>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</si>
  <si>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</si>
  <si>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</si>
  <si>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</si>
  <si>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</si>
  <si>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</si>
  <si>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</si>
  <si>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</si>
  <si>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</si>
  <si>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</si>
  <si>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</si>
  <si>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</si>
  <si>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</si>
  <si>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</si>
  <si>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</si>
  <si>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</si>
  <si>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</si>
  <si>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</si>
  <si>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</si>
  <si>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</si>
  <si>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</si>
  <si>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</si>
  <si>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</si>
  <si>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</si>
  <si>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</si>
  <si>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</si>
  <si>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</si>
  <si>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</si>
  <si>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</si>
  <si>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</si>
  <si>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</si>
  <si>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</si>
  <si>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</si>
  <si>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</si>
  <si>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</si>
  <si>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</si>
  <si>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</si>
  <si>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</si>
  <si>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</si>
  <si>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</si>
  <si>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</si>
  <si>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</si>
  <si>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</si>
  <si>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</si>
  <si>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</si>
  <si>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</si>
  <si>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</si>
  <si>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</si>
  <si>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</si>
  <si>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</si>
  <si>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</si>
  <si>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</si>
  <si>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</si>
  <si>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</si>
  <si>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</si>
  <si>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</si>
  <si>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</si>
  <si>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</si>
  <si>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</si>
  <si>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</si>
  <si>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</si>
  <si>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</si>
  <si>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</si>
  <si>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</si>
  <si>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</si>
  <si>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</si>
  <si>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</si>
  <si>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</si>
  <si>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</si>
  <si>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</si>
  <si>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</si>
  <si>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</si>
  <si>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</si>
  <si>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</si>
  <si>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</si>
  <si>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</si>
  <si>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</si>
  <si>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</si>
  <si>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</si>
  <si>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</si>
  <si>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</si>
  <si>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</si>
  <si>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</si>
  <si>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</si>
  <si>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</si>
  <si>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</si>
  <si>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</si>
  <si>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</si>
  <si>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</si>
  <si>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</si>
  <si>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</si>
  <si>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</si>
  <si>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</si>
  <si>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</si>
  <si>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</si>
  <si>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</si>
  <si>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</si>
  <si>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</si>
  <si>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</si>
  <si>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</si>
  <si>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</si>
  <si>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</si>
  <si>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</si>
  <si>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</si>
  <si>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</si>
  <si>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</si>
  <si>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</si>
  <si>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</si>
  <si>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</si>
  <si>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</si>
  <si>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</si>
  <si>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</si>
  <si>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</si>
  <si>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</si>
  <si>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</si>
  <si>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</si>
  <si>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</si>
  <si>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</si>
  <si>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</si>
  <si>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</si>
  <si>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</si>
  <si>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</si>
  <si>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</si>
  <si>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</si>
  <si>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</si>
  <si>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</si>
  <si>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</si>
  <si>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</si>
  <si>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</si>
  <si>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</si>
  <si>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</si>
  <si>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</si>
  <si>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</si>
  <si>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</si>
  <si>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</si>
  <si>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</si>
  <si>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</si>
  <si>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</si>
  <si>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</si>
  <si>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</si>
  <si>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</si>
  <si>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</si>
  <si>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</si>
  <si>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</si>
  <si>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</si>
  <si>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</si>
  <si>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</si>
  <si>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</si>
  <si>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</si>
  <si>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</si>
  <si>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</si>
  <si>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</si>
  <si>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</si>
  <si>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</si>
  <si>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</si>
  <si>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</si>
  <si>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</si>
  <si>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</si>
  <si>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</si>
  <si>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</si>
  <si>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</si>
  <si>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</si>
  <si>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</si>
  <si>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</si>
  <si>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</si>
  <si>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</si>
  <si>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</si>
  <si>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</si>
  <si>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</si>
  <si>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</si>
  <si>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</si>
  <si>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</si>
  <si>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</si>
  <si>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</si>
  <si>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</si>
  <si>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</si>
  <si>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</si>
  <si>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</si>
  <si>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</si>
  <si>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</si>
  <si>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</si>
  <si>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</si>
  <si>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</si>
  <si>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</si>
  <si>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</si>
  <si>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</si>
  <si>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</si>
  <si>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</si>
  <si>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</si>
  <si>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</si>
  <si>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</si>
  <si>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</si>
  <si>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</si>
  <si>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</si>
  <si>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</si>
  <si>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</si>
  <si>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</si>
  <si>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</si>
  <si>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</si>
  <si>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</si>
  <si>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</si>
  <si>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</si>
  <si>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</si>
  <si>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</si>
  <si>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</si>
  <si>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</si>
  <si>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</si>
  <si>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</si>
  <si>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</si>
  <si>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</si>
  <si>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</si>
  <si>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</si>
  <si>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</si>
  <si>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</si>
  <si>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</si>
  <si>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</si>
  <si>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</si>
  <si>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</si>
  <si>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</si>
  <si>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</si>
  <si>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</si>
  <si>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</si>
  <si>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</si>
  <si>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</si>
  <si>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</si>
  <si>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</si>
  <si>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</si>
  <si>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</si>
  <si>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</si>
  <si>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</si>
  <si>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</si>
  <si>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</si>
  <si>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</si>
  <si>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</si>
  <si>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</si>
  <si>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</si>
  <si>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</si>
  <si>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</si>
  <si>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</si>
  <si>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</si>
  <si>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</si>
  <si>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</si>
  <si>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</si>
  <si>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</si>
  <si>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</si>
  <si>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</si>
  <si>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</si>
  <si>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</si>
  <si>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</si>
  <si>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</si>
  <si>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</si>
  <si>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</si>
  <si>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</si>
  <si>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</si>
  <si>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</si>
  <si>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</si>
  <si>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</si>
  <si>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</si>
  <si>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</si>
  <si>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</si>
  <si>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</si>
  <si>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</si>
  <si>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</si>
  <si>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</si>
  <si>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</si>
  <si>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</si>
  <si>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</si>
  <si>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</si>
  <si>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</si>
  <si>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</si>
  <si>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</si>
  <si>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</si>
  <si>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</si>
  <si>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</si>
  <si>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</si>
  <si>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</si>
  <si>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</si>
  <si>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</si>
  <si>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</si>
  <si>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</si>
  <si>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</si>
  <si>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</si>
  <si>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</si>
  <si>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</si>
  <si>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</si>
  <si>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</si>
  <si>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</si>
  <si>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</si>
  <si>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</si>
  <si>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</si>
  <si>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</si>
  <si>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</si>
  <si>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</si>
  <si>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</si>
  <si>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</si>
  <si>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</si>
  <si>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</si>
  <si>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</si>
  <si>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</si>
  <si>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</si>
  <si>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</si>
  <si>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</si>
  <si>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</si>
  <si>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</si>
  <si>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</si>
  <si>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</si>
  <si>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</si>
  <si>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</si>
  <si>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</si>
  <si>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</si>
  <si>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</si>
  <si>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</si>
  <si>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</si>
  <si>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</si>
  <si>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</si>
  <si>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</si>
  <si>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</si>
  <si>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</si>
  <si>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</si>
  <si>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</si>
  <si>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</si>
  <si>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</si>
  <si>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</si>
  <si>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</si>
  <si>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</si>
  <si>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</si>
  <si>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</si>
  <si>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</si>
  <si>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</si>
  <si>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</si>
  <si>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</si>
  <si>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</si>
  <si>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</si>
  <si>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</si>
  <si>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</si>
  <si>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</si>
  <si>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</si>
  <si>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</si>
  <si>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</si>
  <si>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</si>
  <si>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</si>
  <si>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</si>
  <si>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</si>
  <si>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</si>
  <si>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</si>
  <si>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</si>
  <si>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</si>
  <si>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</si>
  <si>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</si>
  <si>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</si>
  <si>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</si>
  <si>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</si>
  <si>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</si>
  <si>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</si>
  <si>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</si>
  <si>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</si>
  <si>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</si>
  <si>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</si>
  <si>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</si>
  <si>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</si>
  <si>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</si>
  <si>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</si>
  <si>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</si>
  <si>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</si>
  <si>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</si>
  <si>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</si>
  <si>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</si>
  <si>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</si>
  <si>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</si>
  <si>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</si>
  <si>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</si>
  <si>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</si>
  <si>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</si>
  <si>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</si>
  <si>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</si>
  <si>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</si>
  <si>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</si>
  <si>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</si>
  <si>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</si>
  <si>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</si>
  <si>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</si>
  <si>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</si>
  <si>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</si>
  <si>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</si>
  <si>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</si>
  <si>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</si>
  <si>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</si>
  <si>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</si>
  <si>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</si>
  <si>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</si>
  <si>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</si>
  <si>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</si>
  <si>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</si>
  <si>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</si>
  <si>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</si>
  <si>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</si>
  <si>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</si>
  <si>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</si>
  <si>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</si>
  <si>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</si>
  <si>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</si>
  <si>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</si>
  <si>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</si>
  <si>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</si>
  <si>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</si>
  <si>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</si>
  <si>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</si>
  <si>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</si>
  <si>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</si>
  <si>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</si>
  <si>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</si>
  <si>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</si>
  <si>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</si>
  <si>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</si>
  <si>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</si>
  <si>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</si>
  <si>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</si>
  <si>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</si>
  <si>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</si>
  <si>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</si>
  <si>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</si>
  <si>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</si>
  <si>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</si>
  <si>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</si>
  <si>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</si>
  <si>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</si>
  <si>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</si>
  <si>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</si>
  <si>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</si>
  <si>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</si>
  <si>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</si>
  <si>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</si>
  <si>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</si>
  <si>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</si>
  <si>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</si>
  <si>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</si>
  <si>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</si>
  <si>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</si>
  <si>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</si>
  <si>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</si>
  <si>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</si>
  <si>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</si>
  <si>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</si>
  <si>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</si>
  <si>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</si>
  <si>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</si>
  <si>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</si>
  <si>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</si>
  <si>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</si>
  <si>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</si>
  <si>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</si>
  <si>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</si>
  <si>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</si>
  <si>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</si>
  <si>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</si>
  <si>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</si>
  <si>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</si>
  <si>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</si>
  <si>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</si>
  <si>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</si>
  <si>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</si>
  <si>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</si>
  <si>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</si>
  <si>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</si>
  <si>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</si>
  <si>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</si>
  <si>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</si>
  <si>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</si>
  <si>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</si>
  <si>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</si>
  <si>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</si>
  <si>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</si>
  <si>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</si>
  <si>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</si>
  <si>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</si>
  <si>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</si>
  <si>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</si>
  <si>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</si>
  <si>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</si>
  <si>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</si>
  <si>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</si>
  <si>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</si>
  <si>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</si>
  <si>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</si>
  <si>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</si>
  <si>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</si>
  <si>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</si>
  <si>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</si>
  <si>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</si>
  <si>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</si>
  <si>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</si>
  <si>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</si>
  <si>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</si>
  <si>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</si>
  <si>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</si>
  <si>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</si>
  <si>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</si>
  <si>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</si>
  <si>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</si>
  <si>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</si>
  <si>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</si>
  <si>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</si>
  <si>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</si>
  <si>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</si>
  <si>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</si>
  <si>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</si>
  <si>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</si>
  <si>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</si>
  <si>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</si>
  <si>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</si>
  <si>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</si>
  <si>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</si>
  <si>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</si>
  <si>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</si>
  <si>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</si>
  <si>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</si>
  <si>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</si>
  <si>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</si>
  <si>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</si>
  <si>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</si>
  <si>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</si>
  <si>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</si>
  <si>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</si>
  <si>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</si>
  <si>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</si>
  <si>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</si>
  <si>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</si>
  <si>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</si>
  <si>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</si>
  <si>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</si>
  <si>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</si>
  <si>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</si>
  <si>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</si>
  <si>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</si>
  <si>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</si>
  <si>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</si>
  <si>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</si>
  <si>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</si>
  <si>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</si>
  <si>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</si>
  <si>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</si>
  <si>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</si>
  <si>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</si>
  <si>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</si>
  <si>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</si>
  <si>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</si>
  <si>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</si>
  <si>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</si>
  <si>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</si>
  <si>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</si>
  <si>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</si>
  <si>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</si>
  <si>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</si>
  <si>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</si>
  <si>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</si>
  <si>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</si>
  <si>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</si>
  <si>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</si>
  <si>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</si>
  <si>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</si>
  <si>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</si>
  <si>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</si>
  <si>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</si>
  <si>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</si>
  <si>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</si>
  <si>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</si>
  <si>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</si>
  <si>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</si>
  <si>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</si>
  <si>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</si>
  <si>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</si>
  <si>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</si>
  <si>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</si>
  <si>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</si>
  <si>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</si>
  <si>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</si>
  <si>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</si>
  <si>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</si>
  <si>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</si>
  <si>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</si>
  <si>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</si>
  <si>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</si>
  <si>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</si>
  <si>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</si>
  <si>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</si>
  <si>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</si>
  <si>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</si>
  <si>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</si>
  <si>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</si>
  <si>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</si>
  <si>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</si>
  <si>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</si>
  <si>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</si>
  <si>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</si>
  <si>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</si>
  <si>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</si>
  <si>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</si>
  <si>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</si>
  <si>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</si>
  <si>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</si>
  <si>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</si>
  <si>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</si>
  <si>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</si>
  <si>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</si>
  <si>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</si>
  <si>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</si>
  <si>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</si>
  <si>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</si>
  <si>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</si>
  <si>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</si>
  <si>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</si>
  <si>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</si>
  <si>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</si>
  <si>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</si>
  <si>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</si>
  <si>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</si>
  <si>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</si>
  <si>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</si>
  <si>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</si>
  <si>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</si>
  <si>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</si>
  <si>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</si>
  <si>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</si>
  <si>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</si>
  <si>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</si>
  <si>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</si>
  <si>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</si>
  <si>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</si>
  <si>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</si>
  <si>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</si>
  <si>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</si>
  <si>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</si>
  <si>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</si>
  <si>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</si>
  <si>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</si>
  <si>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</si>
  <si>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</si>
  <si>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</si>
  <si>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</si>
  <si>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</si>
  <si>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</si>
  <si>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</si>
  <si>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</si>
  <si>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</si>
  <si>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</si>
  <si>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</si>
  <si>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</si>
  <si>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</si>
  <si>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</si>
  <si>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</si>
  <si>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</si>
  <si>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</si>
  <si>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</si>
  <si>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</si>
  <si>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</si>
  <si>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</si>
  <si>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</si>
  <si>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</si>
  <si>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</si>
  <si>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</si>
  <si>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</si>
  <si>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</si>
  <si>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</si>
  <si>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</si>
  <si>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</si>
  <si>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</si>
  <si>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</si>
  <si>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</si>
  <si>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</si>
  <si>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</si>
  <si>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</si>
  <si>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</si>
  <si>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</si>
  <si>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</si>
  <si>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</si>
  <si>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</si>
  <si>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</si>
  <si>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</si>
  <si>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</si>
  <si>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</si>
  <si>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</si>
  <si>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</si>
  <si>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</si>
  <si>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</si>
  <si>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</si>
  <si>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</si>
  <si>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</si>
  <si>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</si>
  <si>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</si>
  <si>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</si>
  <si>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</si>
  <si>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</si>
  <si>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</si>
  <si>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</si>
  <si>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</si>
  <si>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</si>
  <si>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</si>
  <si>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</si>
  <si>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</si>
  <si>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</si>
  <si>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</si>
  <si>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</si>
  <si>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</si>
  <si>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</si>
  <si>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</si>
  <si>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</si>
  <si>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</si>
  <si>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</si>
  <si>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</si>
  <si>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</si>
  <si>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</si>
  <si>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</si>
  <si>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</si>
  <si>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</si>
  <si>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</si>
  <si>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</si>
  <si>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</si>
  <si>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</si>
  <si>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</si>
  <si>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</si>
  <si>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</si>
  <si>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</si>
  <si>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</si>
  <si>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</si>
  <si>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</si>
  <si>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</si>
  <si>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</si>
  <si>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</si>
  <si>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</si>
  <si>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</si>
  <si>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</si>
  <si>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</si>
  <si>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</si>
  <si>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</si>
  <si>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</si>
  <si>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</si>
  <si>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</si>
  <si>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</si>
  <si>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</si>
  <si>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</si>
  <si>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</si>
  <si>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</si>
  <si>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</si>
  <si>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</si>
  <si>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</si>
  <si>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</si>
  <si>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</si>
  <si>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</si>
  <si>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</si>
  <si>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</si>
  <si>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</si>
  <si>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</si>
  <si>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</si>
  <si>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</si>
  <si>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</si>
  <si>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</si>
  <si>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</si>
  <si>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</si>
  <si>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</si>
  <si>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</si>
  <si>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</si>
  <si>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</si>
  <si>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</si>
  <si>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</si>
  <si>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</si>
  <si>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</si>
  <si>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</si>
  <si>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</si>
  <si>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</si>
  <si>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</si>
  <si>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</si>
  <si>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</si>
  <si>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</si>
  <si>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</si>
  <si>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</si>
  <si>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</si>
  <si>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</si>
  <si>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</si>
  <si>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</si>
  <si>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</si>
  <si>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</si>
  <si>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</si>
  <si>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</si>
  <si>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</si>
  <si>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</si>
  <si>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</si>
  <si>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</si>
  <si>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</si>
  <si>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</si>
  <si>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</si>
  <si>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</si>
  <si>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</si>
  <si>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</si>
  <si>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</si>
  <si>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</si>
  <si>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</si>
  <si>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</si>
  <si>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</si>
  <si>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</si>
  <si>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</si>
  <si>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</si>
  <si>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</si>
  <si>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</si>
  <si>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</si>
  <si>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</si>
  <si>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</si>
  <si>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</si>
  <si>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</si>
  <si>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</si>
  <si>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</si>
  <si>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</si>
  <si>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</si>
  <si>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</si>
  <si>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</si>
  <si>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</si>
  <si>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</si>
  <si>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</si>
  <si>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</si>
  <si>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</si>
  <si>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</si>
  <si>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</si>
  <si>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</si>
  <si>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</si>
  <si>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</si>
  <si>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</si>
  <si>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</si>
  <si>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</si>
  <si>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</si>
  <si>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</si>
  <si>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</si>
  <si>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</si>
  <si>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</si>
  <si>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</si>
  <si>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</si>
  <si>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</si>
  <si>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</si>
  <si>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</si>
  <si>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</si>
  <si>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</si>
  <si>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</si>
  <si>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</si>
  <si>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</si>
  <si>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</si>
  <si>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</si>
  <si>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</si>
  <si>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</si>
  <si>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</si>
  <si>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</si>
  <si>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</si>
  <si>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</si>
  <si>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</si>
  <si>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</si>
  <si>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</si>
  <si>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</si>
  <si>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</si>
  <si>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</si>
  <si>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</si>
  <si>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</si>
  <si>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</si>
  <si>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</si>
  <si>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</si>
  <si>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</si>
  <si>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</si>
  <si>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</si>
  <si>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</si>
  <si>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</si>
  <si>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</si>
  <si>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</si>
  <si>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</si>
  <si>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</si>
  <si>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</si>
  <si>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</si>
  <si>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</si>
  <si>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</si>
  <si>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</si>
  <si>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</si>
  <si>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</si>
  <si>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</si>
  <si>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</si>
  <si>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</si>
  <si>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</si>
  <si>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</si>
  <si>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</si>
  <si>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</si>
  <si>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</si>
  <si>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</si>
  <si>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</si>
  <si>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</si>
  <si>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</si>
  <si>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</si>
  <si>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</si>
  <si>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</si>
  <si>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</si>
  <si>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</si>
  <si>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</si>
  <si>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</si>
  <si>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</si>
  <si>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</si>
  <si>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</si>
  <si>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</si>
  <si>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</si>
  <si>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</si>
  <si>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</si>
  <si>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</si>
  <si>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</si>
  <si>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</si>
  <si>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</si>
  <si>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</si>
  <si>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</si>
  <si>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</si>
  <si>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</si>
  <si>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</si>
  <si>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</si>
  <si>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</si>
  <si>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</si>
  <si>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</si>
  <si>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</si>
  <si>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</si>
  <si>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</si>
  <si>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</si>
  <si>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</si>
  <si>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</si>
  <si>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</si>
  <si>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</si>
  <si>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</si>
  <si>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</si>
  <si>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</si>
  <si>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</si>
  <si>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</si>
  <si>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</si>
  <si>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</si>
  <si>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</si>
  <si>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</si>
  <si>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</si>
  <si>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</si>
  <si>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</si>
  <si>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</si>
  <si>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</si>
  <si>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</si>
  <si>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</si>
  <si>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</si>
  <si>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</si>
  <si>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</si>
  <si>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</si>
  <si>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</si>
  <si>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</si>
  <si>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</si>
  <si>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</si>
  <si>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</si>
  <si>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</si>
  <si>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</si>
  <si>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</si>
  <si>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</si>
  <si>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</si>
  <si>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</si>
  <si>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</si>
  <si>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</si>
  <si>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</si>
  <si>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</si>
  <si>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</si>
  <si>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</si>
  <si>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</si>
  <si>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</si>
  <si>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</si>
  <si>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</si>
  <si>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</si>
  <si>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</si>
  <si>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</si>
  <si>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</si>
  <si>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</si>
  <si>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</si>
  <si>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</si>
  <si>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</si>
  <si>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</si>
  <si>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</si>
  <si>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</si>
  <si>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</si>
  <si>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</si>
  <si>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</si>
  <si>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</si>
  <si>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</si>
  <si>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</si>
  <si>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</si>
  <si>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</si>
  <si>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</si>
  <si>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</si>
  <si>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</si>
  <si>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</si>
  <si>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</si>
  <si>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</si>
  <si>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</si>
  <si>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</si>
  <si>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</si>
  <si>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</si>
  <si>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</si>
  <si>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</si>
  <si>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</si>
  <si>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</si>
  <si>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</si>
  <si>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</si>
  <si>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</si>
  <si>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</si>
  <si>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</si>
  <si>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</si>
  <si>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</si>
  <si>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</si>
  <si>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</si>
  <si>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</si>
  <si>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</si>
  <si>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</si>
  <si>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</si>
  <si>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</si>
  <si>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</si>
  <si>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</si>
  <si>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</si>
  <si>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</si>
  <si>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</si>
  <si>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</si>
  <si>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</si>
  <si>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</si>
  <si>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</si>
  <si>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</si>
  <si>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</si>
  <si>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</si>
  <si>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</si>
  <si>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</si>
  <si>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</si>
  <si>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</si>
  <si>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</si>
  <si>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</si>
  <si>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</si>
  <si>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</si>
  <si>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</si>
  <si>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</si>
  <si>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</si>
  <si>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</si>
  <si>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</si>
  <si>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</si>
  <si>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</si>
  <si>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</si>
  <si>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</si>
  <si>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</si>
  <si>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</si>
  <si>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</si>
  <si>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</si>
  <si>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</si>
  <si>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</si>
  <si>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</si>
  <si>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</si>
  <si>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</si>
  <si>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</si>
  <si>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</si>
  <si>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</si>
  <si>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</si>
  <si>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</si>
  <si>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</si>
  <si>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</si>
  <si>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</si>
  <si>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</si>
  <si>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</si>
  <si>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</si>
  <si>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</si>
  <si>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</si>
  <si>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</si>
  <si>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</si>
  <si>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</si>
  <si>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</si>
  <si>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</si>
  <si>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</si>
  <si>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</si>
  <si>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</si>
  <si>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</si>
  <si>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</si>
  <si>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</si>
  <si>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</si>
  <si>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</si>
  <si>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</si>
  <si>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</si>
  <si>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</si>
  <si>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</si>
  <si>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</si>
  <si>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</si>
  <si>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</si>
  <si>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</si>
  <si>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</si>
  <si>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</si>
  <si>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</si>
  <si>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</si>
  <si>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</si>
  <si>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</si>
  <si>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</si>
  <si>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</si>
  <si>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</si>
  <si>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</si>
  <si>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</si>
  <si>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</si>
  <si>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</si>
  <si>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</si>
  <si>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</si>
  <si>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</si>
  <si>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</si>
  <si>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</si>
  <si>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</si>
  <si>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</si>
  <si>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</si>
  <si>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</si>
  <si>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</si>
  <si>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</si>
  <si>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</si>
  <si>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</si>
  <si>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</si>
  <si>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</si>
  <si>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</si>
  <si>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</si>
  <si>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</si>
  <si>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</si>
  <si>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</si>
  <si>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</si>
  <si>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</si>
  <si>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</si>
  <si>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</si>
  <si>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</si>
  <si>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</si>
  <si>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</si>
  <si>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</si>
  <si>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</si>
  <si>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</si>
  <si>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</si>
  <si>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</si>
  <si>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</si>
  <si>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</si>
  <si>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</si>
  <si>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</si>
  <si>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</si>
  <si>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</si>
  <si>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</si>
  <si>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</si>
  <si>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</si>
  <si>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</si>
  <si>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</si>
  <si>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</si>
  <si>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</si>
  <si>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</si>
  <si>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</si>
  <si>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</si>
  <si>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</si>
  <si>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</si>
  <si>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</si>
  <si>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</si>
  <si>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</si>
  <si>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</si>
  <si>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</si>
  <si>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</si>
  <si>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</si>
  <si>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</si>
  <si>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</si>
  <si>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</si>
  <si>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</si>
  <si>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</si>
  <si>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</si>
  <si>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</si>
  <si>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</si>
  <si>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</si>
  <si>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</si>
  <si>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</si>
  <si>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</si>
  <si>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</si>
  <si>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</si>
  <si>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</si>
  <si>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</si>
  <si>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</si>
  <si>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</si>
  <si>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</si>
  <si>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</si>
  <si>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</si>
  <si>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</si>
  <si>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</si>
  <si>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</si>
  <si>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</si>
  <si>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</si>
  <si>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</si>
  <si>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</si>
  <si>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</si>
  <si>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</si>
  <si>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</si>
  <si>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</si>
  <si>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</si>
  <si>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</si>
  <si>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</si>
  <si>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</si>
  <si>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</si>
  <si>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</si>
  <si>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</si>
  <si>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</si>
  <si>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</si>
  <si>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</si>
  <si>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</si>
  <si>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</si>
  <si>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</si>
  <si>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</si>
  <si>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</si>
  <si>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</si>
  <si>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</si>
  <si>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</si>
  <si>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</si>
  <si>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</si>
  <si>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</si>
  <si>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</si>
  <si>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</si>
  <si>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</si>
  <si>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</si>
  <si>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</si>
  <si>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</si>
  <si>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</si>
  <si>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</si>
  <si>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</si>
  <si>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</si>
  <si>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</si>
  <si>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</si>
  <si>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</si>
  <si>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</si>
  <si>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</si>
  <si>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</si>
  <si>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</si>
  <si>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</si>
  <si>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</si>
  <si>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</si>
  <si>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</si>
  <si>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</si>
  <si>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</si>
  <si>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</si>
  <si>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</si>
  <si>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</si>
  <si>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</si>
  <si>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</si>
  <si>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</si>
  <si>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</si>
  <si>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</si>
  <si>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</si>
  <si>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</si>
  <si>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</si>
  <si>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</si>
  <si>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</si>
  <si>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</si>
  <si>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</si>
  <si>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</si>
  <si>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</si>
  <si>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</si>
  <si>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</si>
  <si>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</si>
  <si>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</si>
  <si>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</si>
  <si>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</si>
  <si>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</si>
  <si>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</si>
  <si>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</si>
  <si>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</si>
  <si>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</si>
  <si>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</si>
  <si>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</si>
  <si>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</si>
  <si>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</si>
  <si>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</si>
  <si>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</si>
  <si>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</si>
  <si>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</si>
  <si>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</si>
  <si>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</si>
  <si>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</si>
  <si>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</si>
  <si>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</si>
  <si>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</si>
  <si>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</si>
  <si>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</si>
  <si>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</si>
  <si>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</si>
  <si>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</si>
  <si>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</si>
  <si>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</si>
  <si>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</si>
  <si>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</si>
  <si>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</si>
  <si>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</si>
  <si>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</si>
  <si>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</si>
  <si>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</si>
  <si>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</si>
  <si>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</si>
  <si>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</si>
  <si>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</si>
  <si>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</si>
  <si>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</si>
  <si>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</si>
  <si>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</si>
  <si>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</si>
  <si>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</si>
  <si>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</si>
  <si>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</si>
  <si>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</si>
  <si>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</si>
  <si>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</si>
  <si>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</si>
  <si>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</si>
  <si>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</si>
  <si>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</si>
  <si>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</si>
  <si>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</si>
  <si>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</si>
  <si>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</si>
  <si>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</si>
  <si>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</si>
  <si>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</si>
  <si>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</si>
  <si>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</si>
  <si>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</si>
  <si>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</si>
  <si>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</si>
  <si>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</si>
  <si>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</si>
  <si>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</si>
  <si>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</si>
  <si>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</si>
  <si>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</si>
  <si>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</si>
  <si>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</si>
  <si>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</si>
  <si>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</si>
  <si>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</si>
  <si>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</si>
  <si>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</si>
  <si>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</si>
  <si>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</si>
  <si>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</si>
  <si>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</si>
  <si>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</si>
  <si>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</si>
  <si>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</si>
  <si>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</si>
  <si>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</si>
  <si>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</si>
  <si>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</si>
  <si>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</si>
  <si>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</si>
  <si>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</si>
  <si>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</si>
  <si>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</si>
  <si>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</si>
  <si>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</si>
  <si>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</si>
  <si>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</si>
  <si>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</si>
  <si>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</si>
  <si>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</si>
  <si>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</si>
  <si>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</si>
  <si>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</si>
  <si>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</si>
  <si>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</si>
  <si>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</si>
  <si>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</si>
  <si>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</si>
  <si>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</si>
  <si>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</si>
  <si>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</si>
  <si>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</si>
  <si>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</si>
  <si>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</si>
  <si>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</si>
  <si>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</si>
  <si>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</si>
  <si>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</si>
  <si>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</si>
  <si>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</si>
  <si>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</si>
  <si>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</si>
  <si>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</si>
  <si>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</si>
  <si>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</si>
  <si>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</si>
  <si>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</si>
  <si>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</si>
  <si>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</si>
  <si>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</si>
  <si>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</si>
  <si>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</si>
  <si>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</si>
  <si>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</si>
  <si>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</si>
  <si>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</si>
  <si>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</si>
  <si>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</si>
  <si>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</si>
  <si>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</si>
  <si>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</si>
  <si>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</si>
  <si>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</si>
  <si>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</si>
  <si>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</si>
  <si>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</si>
  <si>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</si>
  <si>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</si>
  <si>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</si>
  <si>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</si>
  <si>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</si>
  <si>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</si>
  <si>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</si>
  <si>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</si>
  <si>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</si>
  <si>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</si>
  <si>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</si>
  <si>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</si>
  <si>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</si>
  <si>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</si>
  <si>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</si>
  <si>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</si>
  <si>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</si>
  <si>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</si>
  <si>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</si>
  <si>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</si>
  <si>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</si>
  <si>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</si>
  <si>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</si>
  <si>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</si>
  <si>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</si>
  <si>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</si>
  <si>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</si>
  <si>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</si>
  <si>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</si>
  <si>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</si>
  <si>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</si>
  <si>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</si>
  <si>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</si>
  <si>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</si>
  <si>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</si>
  <si>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</si>
  <si>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</si>
  <si>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</si>
  <si>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</si>
  <si>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</si>
  <si>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</si>
  <si>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</si>
  <si>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</si>
  <si>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</si>
  <si>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</si>
  <si>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</si>
  <si>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</si>
  <si>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</si>
  <si>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</si>
  <si>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</si>
  <si>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</si>
  <si>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</si>
  <si>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</si>
  <si>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</si>
  <si>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</si>
  <si>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</si>
  <si>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</si>
  <si>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</si>
  <si>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</si>
  <si>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</si>
  <si>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</si>
  <si>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</si>
  <si>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</si>
  <si>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</si>
  <si>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</si>
  <si>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</si>
  <si>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</si>
  <si>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</si>
  <si>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</si>
  <si>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</si>
  <si>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</si>
  <si>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</si>
  <si>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</si>
  <si>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</si>
  <si>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</si>
  <si>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</si>
  <si>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</si>
  <si>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</si>
  <si>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</si>
  <si>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</si>
  <si>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</si>
  <si>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</si>
  <si>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</si>
  <si>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</si>
  <si>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</si>
  <si>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</si>
  <si>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</si>
  <si>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</si>
  <si>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</si>
  <si>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</si>
  <si>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</si>
  <si>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</si>
  <si>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</si>
  <si>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</si>
  <si>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</si>
  <si>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</si>
  <si>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</si>
  <si>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</si>
  <si>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</si>
  <si>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</si>
  <si>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</si>
  <si>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</si>
  <si>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</si>
  <si>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</si>
  <si>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</si>
  <si>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</si>
  <si>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</si>
  <si>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</si>
  <si>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</si>
  <si>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</si>
  <si>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</si>
  <si>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</si>
  <si>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</si>
  <si>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</si>
  <si>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</si>
  <si>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</si>
  <si>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</si>
  <si>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</si>
  <si>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</si>
  <si>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</si>
  <si>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</si>
  <si>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</si>
  <si>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</si>
  <si>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</si>
  <si>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</si>
  <si>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</si>
  <si>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</si>
  <si>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</si>
  <si>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</si>
  <si>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</si>
  <si>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</si>
  <si>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</si>
  <si>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</si>
  <si>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</si>
  <si>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</si>
  <si>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</si>
  <si>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</si>
  <si>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</si>
  <si>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</si>
  <si>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</si>
  <si>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</si>
  <si>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</si>
  <si>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</si>
  <si>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</si>
  <si>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</si>
  <si>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</si>
  <si>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</si>
  <si>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</si>
  <si>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</si>
  <si>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</si>
  <si>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</si>
  <si>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</si>
  <si>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</si>
  <si>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</si>
  <si>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</si>
  <si>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</si>
  <si>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</si>
  <si>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</si>
  <si>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</si>
  <si>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</si>
  <si>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</si>
  <si>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</si>
  <si>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</si>
  <si>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</si>
  <si>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</si>
  <si>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</si>
  <si>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</si>
  <si>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</si>
  <si>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</si>
  <si>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</si>
  <si>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</si>
  <si>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</si>
  <si>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</si>
  <si>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</si>
  <si>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</si>
  <si>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</si>
  <si>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</si>
  <si>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</si>
  <si>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</si>
  <si>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</si>
  <si>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</si>
  <si>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</si>
  <si>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</si>
  <si>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</si>
  <si>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</si>
  <si>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</si>
  <si>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</si>
  <si>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</si>
  <si>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</si>
  <si>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</si>
  <si>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</si>
  <si>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</si>
  <si>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</si>
  <si>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</si>
  <si>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</si>
  <si>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</si>
  <si>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</si>
  <si>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</si>
  <si>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</si>
  <si>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</si>
  <si>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</si>
  <si>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</si>
  <si>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</si>
  <si>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</si>
  <si>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</si>
  <si>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</si>
  <si>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</si>
  <si>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</si>
  <si>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</si>
  <si>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</si>
  <si>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</si>
  <si>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</si>
  <si>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</si>
  <si>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</si>
  <si>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</si>
  <si>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</si>
  <si>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</si>
  <si>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</si>
  <si>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</si>
  <si>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</si>
  <si>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</si>
  <si>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</si>
  <si>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</si>
  <si>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</si>
  <si>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</si>
  <si>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</si>
  <si>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</si>
  <si>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</si>
  <si>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</si>
  <si>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</si>
  <si>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</si>
  <si>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</si>
  <si>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</si>
  <si>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</si>
  <si>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</si>
  <si>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</si>
  <si>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</si>
  <si>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</si>
  <si>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</si>
  <si>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</si>
  <si>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</si>
  <si>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</si>
  <si>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</si>
  <si>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</si>
  <si>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</si>
  <si>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</si>
  <si>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</si>
  <si>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</si>
  <si>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</si>
  <si>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</si>
  <si>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</si>
  <si>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</si>
  <si>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</si>
  <si>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</si>
  <si>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</si>
  <si>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</si>
  <si>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</si>
  <si>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</si>
  <si>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</si>
  <si>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</si>
  <si>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</si>
  <si>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</si>
  <si>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</si>
  <si>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</si>
  <si>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</si>
  <si>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</si>
  <si>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</si>
  <si>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</si>
  <si>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</si>
  <si>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</si>
  <si>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</si>
  <si>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</si>
  <si>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</si>
  <si>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</si>
  <si>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</si>
  <si>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</si>
  <si>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</si>
  <si>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</si>
  <si>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</si>
  <si>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</si>
  <si>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</si>
  <si>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</si>
  <si>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</si>
  <si>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</si>
  <si>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</si>
  <si>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</si>
  <si>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</si>
  <si>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</si>
  <si>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</si>
  <si>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</si>
  <si>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</si>
  <si>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</si>
  <si>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</si>
  <si>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</si>
  <si>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</si>
  <si>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</si>
  <si>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</si>
  <si>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</si>
  <si>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</si>
  <si>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</si>
  <si>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</si>
  <si>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</si>
  <si>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</si>
  <si>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</si>
  <si>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</si>
  <si>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</si>
  <si>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</si>
  <si>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</si>
  <si>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</si>
  <si>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</si>
  <si>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</si>
  <si>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</si>
  <si>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</si>
  <si>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</si>
  <si>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</si>
  <si>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</si>
  <si>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</si>
  <si>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</si>
  <si>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</si>
  <si>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</si>
  <si>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</si>
  <si>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</si>
  <si>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</si>
  <si>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</si>
  <si>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</si>
  <si>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</si>
  <si>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</si>
  <si>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</si>
  <si>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</si>
  <si>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</si>
  <si>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</si>
  <si>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</si>
  <si>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</si>
  <si>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</si>
  <si>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</si>
  <si>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</si>
  <si>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</si>
  <si>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</si>
  <si>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</si>
  <si>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</si>
  <si>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</si>
  <si>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</si>
  <si>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</si>
  <si>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</si>
  <si>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</si>
  <si>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</si>
  <si>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</si>
  <si>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</si>
  <si>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</si>
  <si>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</si>
  <si>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</si>
  <si>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</si>
  <si>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</si>
  <si>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</si>
  <si>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</si>
  <si>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</si>
  <si>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</si>
  <si>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</si>
  <si>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</si>
  <si>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</si>
  <si>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</si>
  <si>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</si>
  <si>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</si>
  <si>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</si>
  <si>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</si>
  <si>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</si>
  <si>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</si>
  <si>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</si>
  <si>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</si>
  <si>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</si>
  <si>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</si>
  <si>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</si>
  <si>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</si>
  <si>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</si>
  <si>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</si>
  <si>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</si>
  <si>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</si>
  <si>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</si>
  <si>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</si>
  <si>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</si>
  <si>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</si>
  <si>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</si>
  <si>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</si>
  <si>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</si>
  <si>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</si>
  <si>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</si>
  <si>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</si>
  <si>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</si>
  <si>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</si>
  <si>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</si>
  <si>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</si>
  <si>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</si>
  <si>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</si>
  <si>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</si>
  <si>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</si>
  <si>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</si>
  <si>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</si>
  <si>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</si>
  <si>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</si>
  <si>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</si>
  <si>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</si>
  <si>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</si>
  <si>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</si>
  <si>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</si>
  <si>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</si>
  <si>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</si>
  <si>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</si>
  <si>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</si>
  <si>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</si>
  <si>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</si>
  <si>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</si>
  <si>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</si>
  <si>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</si>
  <si>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</si>
  <si>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</si>
  <si>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</si>
  <si>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</si>
  <si>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</si>
  <si>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</si>
  <si>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</si>
  <si>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</si>
  <si>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</si>
  <si>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</si>
  <si>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</si>
  <si>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</si>
  <si>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</si>
  <si>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</si>
  <si>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</si>
  <si>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</si>
  <si>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</si>
  <si>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</si>
  <si>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</si>
  <si>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</si>
  <si>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</si>
  <si>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</si>
  <si>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</si>
  <si>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</si>
  <si>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</si>
  <si>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</si>
  <si>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</si>
  <si>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</si>
  <si>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</si>
  <si>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</si>
  <si>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</si>
  <si>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</si>
  <si>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</si>
  <si>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</si>
  <si>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</si>
  <si>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</si>
  <si>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</si>
  <si>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</si>
  <si>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</si>
  <si>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</si>
  <si>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</si>
  <si>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</si>
  <si>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</si>
  <si>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</si>
  <si>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</si>
  <si>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</si>
  <si>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</si>
  <si>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</si>
  <si>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</si>
  <si>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</si>
  <si>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</si>
  <si>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</si>
  <si>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</si>
  <si>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</si>
  <si>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</si>
  <si>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</si>
  <si>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</si>
  <si>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</si>
  <si>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</si>
  <si>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</si>
  <si>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</si>
  <si>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</si>
  <si>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</si>
  <si>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</si>
  <si>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</si>
  <si>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</si>
  <si>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</si>
  <si>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</si>
  <si>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</si>
  <si>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</si>
  <si>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</si>
  <si>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</si>
  <si>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</si>
  <si>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</si>
  <si>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</si>
  <si>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</si>
  <si>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</si>
  <si>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</si>
  <si>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</si>
  <si>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</si>
  <si>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</si>
  <si>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</si>
  <si>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</si>
  <si>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</si>
  <si>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</si>
  <si>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</si>
  <si>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</si>
  <si>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</si>
  <si>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</si>
  <si>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</si>
  <si>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</si>
  <si>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</si>
  <si>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</si>
  <si>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</si>
  <si>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</si>
  <si>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</si>
  <si>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</si>
  <si>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</si>
  <si>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</si>
  <si>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</si>
  <si>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</si>
  <si>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</si>
  <si>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</si>
  <si>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</si>
  <si>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</si>
  <si>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</si>
  <si>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</si>
  <si>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</si>
  <si>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</si>
  <si>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</si>
  <si>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</si>
  <si>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</si>
  <si>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</si>
  <si>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</si>
  <si>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</si>
  <si>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</si>
  <si>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</si>
  <si>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</si>
  <si>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</si>
  <si>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</si>
  <si>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</si>
  <si>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</si>
  <si>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</si>
  <si>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</si>
  <si>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</si>
  <si>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</si>
  <si>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</si>
  <si>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</si>
  <si>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</si>
  <si>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</si>
  <si>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</si>
  <si>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</si>
  <si>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</si>
  <si>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</si>
  <si>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</si>
  <si>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</si>
  <si>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</si>
  <si>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</si>
  <si>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</si>
  <si>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</si>
  <si>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</si>
  <si>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</si>
  <si>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</si>
  <si>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</si>
  <si>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</si>
  <si>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</si>
  <si>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</si>
  <si>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</si>
  <si>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</si>
  <si>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</si>
  <si>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</si>
  <si>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</si>
  <si>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</si>
  <si>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</si>
  <si>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</si>
  <si>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</si>
  <si>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</si>
  <si>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</si>
  <si>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</si>
  <si>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</si>
  <si>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</si>
  <si>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</si>
  <si>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</si>
  <si>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</si>
  <si>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</si>
  <si>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</si>
  <si>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</si>
  <si>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</si>
  <si>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</si>
  <si>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</si>
  <si>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</si>
  <si>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</si>
  <si>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</si>
  <si>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</si>
  <si>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</si>
  <si>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</si>
  <si>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</si>
  <si>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</si>
  <si>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</si>
  <si>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</si>
  <si>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</si>
  <si>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</si>
  <si>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</si>
  <si>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</si>
  <si>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</si>
  <si>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</si>
  <si>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</si>
  <si>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</si>
  <si>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</si>
  <si>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</si>
  <si>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</si>
  <si>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</si>
  <si>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</si>
  <si>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</si>
  <si>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</si>
  <si>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</si>
  <si>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</si>
  <si>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</si>
  <si>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</si>
  <si>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</si>
  <si>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</si>
  <si>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</si>
  <si>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</si>
  <si>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</si>
  <si>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</si>
  <si>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</si>
  <si>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</si>
  <si>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</si>
  <si>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</si>
  <si>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</si>
  <si>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</si>
  <si>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</si>
  <si>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</si>
  <si>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</si>
  <si>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</si>
  <si>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</si>
  <si>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</si>
  <si>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</si>
  <si>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</si>
  <si>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</si>
  <si>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</si>
  <si>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</si>
  <si>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</si>
  <si>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</si>
  <si>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</si>
  <si>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</si>
  <si>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</si>
  <si>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</si>
  <si>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</si>
  <si>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</si>
  <si>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</si>
  <si>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</si>
  <si>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</si>
  <si>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</si>
  <si>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</si>
  <si>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</si>
  <si>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</si>
  <si>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</si>
  <si>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</si>
  <si>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</si>
  <si>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</si>
  <si>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</si>
  <si>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</si>
  <si>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</si>
  <si>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</si>
  <si>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</si>
  <si>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</si>
  <si>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</si>
  <si>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</si>
  <si>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</si>
  <si>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</si>
  <si>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</si>
  <si>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</si>
  <si>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</si>
  <si>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</si>
  <si>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</si>
  <si>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</si>
  <si>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</si>
  <si>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</si>
  <si>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</si>
  <si>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</si>
  <si>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</si>
  <si>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</si>
  <si>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</si>
  <si>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</si>
  <si>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</si>
  <si>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</si>
  <si>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</si>
  <si>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</si>
  <si>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</si>
  <si>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</si>
  <si>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</si>
  <si>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</si>
  <si>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</si>
  <si>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</si>
  <si>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</si>
  <si>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</si>
  <si>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</si>
  <si>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</si>
  <si>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</si>
  <si>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</si>
  <si>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</si>
  <si>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</si>
  <si>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</si>
  <si>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</si>
  <si>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</si>
  <si>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</si>
  <si>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</si>
  <si>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</si>
  <si>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</si>
  <si>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</si>
  <si>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</si>
  <si>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</si>
  <si>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</si>
  <si>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</si>
  <si>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</si>
  <si>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</si>
  <si>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</si>
  <si>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</si>
  <si>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</si>
  <si>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</si>
  <si>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</si>
  <si>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</si>
  <si>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</si>
  <si>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</si>
  <si>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</si>
  <si>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</si>
  <si>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</si>
  <si>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</si>
  <si>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</si>
  <si>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</si>
  <si>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</si>
  <si>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</si>
  <si>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</si>
  <si>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</si>
  <si>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</si>
  <si>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</si>
  <si>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</si>
  <si>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</si>
  <si>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</si>
  <si>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</si>
  <si>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</si>
  <si>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</si>
  <si>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</si>
  <si>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</si>
  <si>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</si>
  <si>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</si>
  <si>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</si>
  <si>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</si>
  <si>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</si>
  <si>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</si>
  <si>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</si>
  <si>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</si>
  <si>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</si>
  <si>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</si>
  <si>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</si>
  <si>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</si>
  <si>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</si>
  <si>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</si>
  <si>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</si>
  <si>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</si>
  <si>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</si>
  <si>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</si>
  <si>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</si>
  <si>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</si>
  <si>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</si>
  <si>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</si>
  <si>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</si>
  <si>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</si>
  <si>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</si>
  <si>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</si>
  <si>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</si>
  <si>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</si>
  <si>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</si>
  <si>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</si>
  <si>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</si>
  <si>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</si>
  <si>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</si>
  <si>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</si>
  <si>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</si>
  <si>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</si>
  <si>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</si>
  <si>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</si>
  <si>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</si>
  <si>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</si>
  <si>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</si>
  <si>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</si>
  <si>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</si>
  <si>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</si>
  <si>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</si>
  <si>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</si>
  <si>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</si>
  <si>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</si>
  <si>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</si>
  <si>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</si>
  <si>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</si>
  <si>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</si>
  <si>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</si>
  <si>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</si>
  <si>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</si>
  <si>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</si>
  <si>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</si>
  <si>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</si>
  <si>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</si>
  <si>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</si>
  <si>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</si>
  <si>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</si>
  <si>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</si>
  <si>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</si>
  <si>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</si>
  <si>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</si>
  <si>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</si>
  <si>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</si>
  <si>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</si>
  <si>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</si>
  <si>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</si>
  <si>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</si>
  <si>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</si>
  <si>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</si>
  <si>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</si>
  <si>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</si>
  <si>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</si>
  <si>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</si>
  <si>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</si>
  <si>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</si>
  <si>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</si>
  <si>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</si>
  <si>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</si>
  <si>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</si>
  <si>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</si>
  <si>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</si>
  <si>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</si>
  <si>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</si>
  <si>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</si>
  <si>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</si>
  <si>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</si>
  <si>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</si>
  <si>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</si>
  <si>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</si>
  <si>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</si>
  <si>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</si>
  <si>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</si>
  <si>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</si>
  <si>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</si>
  <si>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</si>
  <si>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</si>
  <si>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</si>
  <si>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</si>
  <si>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</si>
  <si>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</si>
  <si>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</si>
  <si>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</si>
  <si>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</si>
  <si>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</si>
  <si>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</si>
  <si>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</si>
  <si>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</si>
  <si>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</si>
  <si>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</si>
  <si>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</si>
  <si>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</si>
  <si>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</si>
  <si>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</si>
  <si>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</si>
  <si>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</si>
  <si>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</si>
  <si>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</si>
  <si>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</si>
  <si>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</si>
  <si>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</si>
  <si>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</si>
  <si>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</si>
  <si>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</si>
  <si>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</si>
  <si>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</si>
  <si>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</si>
  <si>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</si>
  <si>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</si>
  <si>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</si>
  <si>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</si>
  <si>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</si>
  <si>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</si>
  <si>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</si>
  <si>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</si>
  <si>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</si>
  <si>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</si>
  <si>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</si>
  <si>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</si>
  <si>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</si>
  <si>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</si>
  <si>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</si>
  <si>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</si>
  <si>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</si>
  <si>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</si>
  <si>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</si>
  <si>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</si>
  <si>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</si>
  <si>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</si>
  <si>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</si>
  <si>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</si>
  <si>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</si>
  <si>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</si>
  <si>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</si>
  <si>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</si>
  <si>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</si>
  <si>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</si>
  <si>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</si>
  <si>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</si>
  <si>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</si>
  <si>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</si>
  <si>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</si>
  <si>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</si>
  <si>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</si>
  <si>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</si>
  <si>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</si>
  <si>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</si>
  <si>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</si>
  <si>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</si>
  <si>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</si>
  <si>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</si>
  <si>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</si>
  <si>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</si>
  <si>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</si>
  <si>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</si>
  <si>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</si>
  <si>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</si>
  <si>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</si>
  <si>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</si>
  <si>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</si>
  <si>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</si>
  <si>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</si>
  <si>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</si>
  <si>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</si>
  <si>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</si>
  <si>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</si>
  <si>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</si>
  <si>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</si>
  <si>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</si>
  <si>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</si>
  <si>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</si>
  <si>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</si>
  <si>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</si>
  <si>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</si>
  <si>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</si>
  <si>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</si>
  <si>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</si>
  <si>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</si>
  <si>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</si>
  <si>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</si>
  <si>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</si>
  <si>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</si>
  <si>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</si>
  <si>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</si>
  <si>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</si>
  <si>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</si>
  <si>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</si>
  <si>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</si>
  <si>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</si>
  <si>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</si>
  <si>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</si>
  <si>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</si>
  <si>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</si>
  <si>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</si>
  <si>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</si>
  <si>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</si>
  <si>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</si>
  <si>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</si>
  <si>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</si>
  <si>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</si>
  <si>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</si>
  <si>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</si>
  <si>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</si>
  <si>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</si>
  <si>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</si>
  <si>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</si>
  <si>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</si>
  <si>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</si>
  <si>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</si>
  <si>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</si>
  <si>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</si>
  <si>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</si>
  <si>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</si>
  <si>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</si>
  <si>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</si>
  <si>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</si>
  <si>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</si>
  <si>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</si>
  <si>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</si>
  <si>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</si>
  <si>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</si>
  <si>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</si>
  <si>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</si>
  <si>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</si>
  <si>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</si>
  <si>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</si>
  <si>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</si>
  <si>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</si>
  <si>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</si>
  <si>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</si>
  <si>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</si>
  <si>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</si>
  <si>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</si>
  <si>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</si>
  <si>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</si>
  <si>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</si>
  <si>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</si>
  <si>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</si>
  <si>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</si>
  <si>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</si>
  <si>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</si>
  <si>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</si>
  <si>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</si>
  <si>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</si>
  <si>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</si>
  <si>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</si>
  <si>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</si>
  <si>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</si>
  <si>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</si>
  <si>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</si>
  <si>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</si>
  <si>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</si>
  <si>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</si>
  <si>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</si>
  <si>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</si>
  <si>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</si>
  <si>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</si>
  <si>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</si>
  <si>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</si>
  <si>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</si>
  <si>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</si>
  <si>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</si>
  <si>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</si>
  <si>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</si>
  <si>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</si>
  <si>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</si>
  <si>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</si>
  <si>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</si>
  <si>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</si>
  <si>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</si>
  <si>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</si>
  <si>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</si>
  <si>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</si>
  <si>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</si>
  <si>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</si>
  <si>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</si>
  <si>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</si>
  <si>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</si>
  <si>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</si>
  <si>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</si>
  <si>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</si>
  <si>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</si>
  <si>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</si>
  <si>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</si>
  <si>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</si>
  <si>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</si>
  <si>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</si>
  <si>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</si>
  <si>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</si>
  <si>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</si>
  <si>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</si>
  <si>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</si>
  <si>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</si>
  <si>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</si>
  <si>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</si>
  <si>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</si>
  <si>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</si>
  <si>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</si>
  <si>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</si>
  <si>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</si>
  <si>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</si>
  <si>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</si>
  <si>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</si>
  <si>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</si>
  <si>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</si>
  <si>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</si>
  <si>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</si>
  <si>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</si>
  <si>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</si>
  <si>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</si>
  <si>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</si>
  <si>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</si>
  <si>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</si>
  <si>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</si>
  <si>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</si>
  <si>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</si>
  <si>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</si>
  <si>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</si>
  <si>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</si>
  <si>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</si>
  <si>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</si>
  <si>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</si>
  <si>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</si>
  <si>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</si>
  <si>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</si>
  <si>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</si>
  <si>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</si>
  <si>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</si>
  <si>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</si>
  <si>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</si>
  <si>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</si>
  <si>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</si>
  <si>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</si>
  <si>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</si>
  <si>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</si>
  <si>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</si>
  <si>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</si>
  <si>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</si>
  <si>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</si>
  <si>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</si>
  <si>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</si>
  <si>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</si>
  <si>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</si>
  <si>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</si>
  <si>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</si>
  <si>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</si>
  <si>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</si>
  <si>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</si>
  <si>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</si>
  <si>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</si>
  <si>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</si>
  <si>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</si>
  <si>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</si>
  <si>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</si>
  <si>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</si>
  <si>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</si>
  <si>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</si>
  <si>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</si>
  <si>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</si>
  <si>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</si>
  <si>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</si>
  <si>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</si>
  <si>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</si>
  <si>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</si>
  <si>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</si>
  <si>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</si>
  <si>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</si>
  <si>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</si>
  <si>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</si>
  <si>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</si>
  <si>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</si>
  <si>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</si>
  <si>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</si>
  <si>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</si>
  <si>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</si>
  <si>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</si>
  <si>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</si>
  <si>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</si>
  <si>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</si>
  <si>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</si>
  <si>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</si>
  <si>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</si>
  <si>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</si>
  <si>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</si>
  <si>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</si>
  <si>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</si>
  <si>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</si>
  <si>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</si>
  <si>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</si>
  <si>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</si>
  <si>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</si>
  <si>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</si>
  <si>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</si>
  <si>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</si>
  <si>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</si>
  <si>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</si>
  <si>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</si>
  <si>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</si>
  <si>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</si>
  <si>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</si>
  <si>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</si>
  <si>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</si>
  <si>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</si>
  <si>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</si>
  <si>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</si>
  <si>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</si>
  <si>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</si>
  <si>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</si>
  <si>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</si>
  <si>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</si>
  <si>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</si>
  <si>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</si>
  <si>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</si>
  <si>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</si>
  <si>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</si>
  <si>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</si>
  <si>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</si>
  <si>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</si>
  <si>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</si>
  <si>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</si>
  <si>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</si>
  <si>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</si>
  <si>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</si>
  <si>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</si>
  <si>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</si>
  <si>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</si>
  <si>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</si>
  <si>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</si>
  <si>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</si>
  <si>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</si>
  <si>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</si>
  <si>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</si>
  <si>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</si>
  <si>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</si>
  <si>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</si>
  <si>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</si>
  <si>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</si>
  <si>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</si>
  <si>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</si>
  <si>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</si>
  <si>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</si>
  <si>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</si>
  <si>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</si>
  <si>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</si>
  <si>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</si>
  <si>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</si>
  <si>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</si>
  <si>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</si>
  <si>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</si>
  <si>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</si>
  <si>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</si>
  <si>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</si>
  <si>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</si>
  <si>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</si>
  <si>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</si>
  <si>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</si>
  <si>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</si>
  <si>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</si>
  <si>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</si>
  <si>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</si>
  <si>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</si>
  <si>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</si>
  <si>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</si>
  <si>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</si>
  <si>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</si>
  <si>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</si>
  <si>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</si>
  <si>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</si>
  <si>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</si>
  <si>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</si>
  <si>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</si>
  <si>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</si>
  <si>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</si>
  <si>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</si>
  <si>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</si>
  <si>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</si>
  <si>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</si>
  <si>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</si>
  <si>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</si>
  <si>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</si>
  <si>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</si>
  <si>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</si>
  <si>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</si>
  <si>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</si>
  <si>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</si>
  <si>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</si>
  <si>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</si>
  <si>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</si>
  <si>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</si>
  <si>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</si>
  <si>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</si>
  <si>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</si>
  <si>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</si>
  <si>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</si>
  <si>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</si>
  <si>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</si>
  <si>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</si>
  <si>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</si>
  <si>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</si>
  <si>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</si>
  <si>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</si>
  <si>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</si>
  <si>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</si>
  <si>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</si>
  <si>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</si>
  <si>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</si>
  <si>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</si>
  <si>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</si>
  <si>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</si>
  <si>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</si>
  <si>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</si>
  <si>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</si>
  <si>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</si>
  <si>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</si>
  <si>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</si>
  <si>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</si>
  <si>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</si>
  <si>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</si>
  <si>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</si>
  <si>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</si>
  <si>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</si>
  <si>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</si>
  <si>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</si>
  <si>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</si>
  <si>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</si>
  <si>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</si>
  <si>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</si>
  <si>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</si>
  <si>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</si>
  <si>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</si>
  <si>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</si>
  <si>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</si>
  <si>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</si>
  <si>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</si>
  <si>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</si>
  <si>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</si>
  <si>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</si>
  <si>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</si>
  <si>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</si>
  <si>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</si>
  <si>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</si>
  <si>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</si>
  <si>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</si>
  <si>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</si>
  <si>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</si>
  <si>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</si>
  <si>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</si>
  <si>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</si>
  <si>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</si>
  <si>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</si>
  <si>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</si>
  <si>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</si>
  <si>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</si>
  <si>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</si>
  <si>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</si>
  <si>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</si>
  <si>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</si>
  <si>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</si>
  <si>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</si>
  <si>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</si>
  <si>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</si>
  <si>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</si>
  <si>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</si>
  <si>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</si>
  <si>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</si>
  <si>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</si>
  <si>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</si>
  <si>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</si>
  <si>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</si>
  <si>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</si>
  <si>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</si>
  <si>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</si>
  <si>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</si>
  <si>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</si>
  <si>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</si>
  <si>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</si>
  <si>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</si>
  <si>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</si>
  <si>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</si>
  <si>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</si>
  <si>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</si>
  <si>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</si>
  <si>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</si>
  <si>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</si>
  <si>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</si>
  <si>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</si>
  <si>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</si>
  <si>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</si>
  <si>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</si>
  <si>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</si>
  <si>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</si>
  <si>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</si>
  <si>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</si>
  <si>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</si>
  <si>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</si>
  <si>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</si>
  <si>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</si>
  <si>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</si>
  <si>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</si>
  <si>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</si>
  <si>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</si>
  <si>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</si>
  <si>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</si>
  <si>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</si>
  <si>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</si>
  <si>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</si>
  <si>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</si>
  <si>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</si>
  <si>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</si>
  <si>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</si>
  <si>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</si>
  <si>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</si>
  <si>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</si>
  <si>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</si>
  <si>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</si>
  <si>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</si>
  <si>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</si>
  <si>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</si>
  <si>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</si>
  <si>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</si>
  <si>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</si>
  <si>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</si>
  <si>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</si>
  <si>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</si>
  <si>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</si>
  <si>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</si>
  <si>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</si>
  <si>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</si>
  <si>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</si>
  <si>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</si>
  <si>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</si>
  <si>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</si>
  <si>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</si>
  <si>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</si>
  <si>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</si>
  <si>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</si>
  <si>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</si>
  <si>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</si>
  <si>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</si>
  <si>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</si>
  <si>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</si>
  <si>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</si>
  <si>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</si>
  <si>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</si>
  <si>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</si>
  <si>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</si>
  <si>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</si>
  <si>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</si>
  <si>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</si>
  <si>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</si>
  <si>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</si>
  <si>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</si>
  <si>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</si>
  <si>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</si>
  <si>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</si>
  <si>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</si>
  <si>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</si>
  <si>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</si>
  <si>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</si>
  <si>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</si>
  <si>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</si>
  <si>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</si>
  <si>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</si>
  <si>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</si>
  <si>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</si>
  <si>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</si>
  <si>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</si>
  <si>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</si>
  <si>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</si>
  <si>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</si>
  <si>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</si>
  <si>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</si>
  <si>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</si>
  <si>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</si>
  <si>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</si>
  <si>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</si>
  <si>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</si>
  <si>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</si>
  <si>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</si>
  <si>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</si>
  <si>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</si>
  <si>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</si>
  <si>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</si>
  <si>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</si>
  <si>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</si>
  <si>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</si>
  <si>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</si>
  <si>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</si>
  <si>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</si>
  <si>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</si>
  <si>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</si>
  <si>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</si>
  <si>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</si>
  <si>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</si>
  <si>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</si>
  <si>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</si>
  <si>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</si>
  <si>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</si>
  <si>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</si>
  <si>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</si>
  <si>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</si>
  <si>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</si>
  <si>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</si>
  <si>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</si>
  <si>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</si>
  <si>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</si>
  <si>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</si>
  <si>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</si>
  <si>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</si>
  <si>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</si>
  <si>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</si>
  <si>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</si>
  <si>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</si>
  <si>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</si>
  <si>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</si>
  <si>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</si>
  <si>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</si>
  <si>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</si>
  <si>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</si>
  <si>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</si>
  <si>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</si>
  <si>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</si>
  <si>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</si>
  <si>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</si>
  <si>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</si>
  <si>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</si>
  <si>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</si>
  <si>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</si>
  <si>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</si>
  <si>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</si>
  <si>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</si>
  <si>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</si>
  <si>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</si>
  <si>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</si>
  <si>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</si>
  <si>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</si>
  <si>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</si>
  <si>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</si>
  <si>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</si>
  <si>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</si>
  <si>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</si>
  <si>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</si>
  <si>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</si>
  <si>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</si>
  <si>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</si>
  <si>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</si>
  <si>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</si>
  <si>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</si>
  <si>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</si>
  <si>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</si>
  <si>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</si>
  <si>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</si>
  <si>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</si>
  <si>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</si>
  <si>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</si>
  <si>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</si>
  <si>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</si>
  <si>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</si>
  <si>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</si>
  <si>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</si>
  <si>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</si>
  <si>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</si>
  <si>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</si>
  <si>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</si>
  <si>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</si>
  <si>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</si>
  <si>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</si>
  <si>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</si>
  <si>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</si>
  <si>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</si>
  <si>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</si>
  <si>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</si>
  <si>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</si>
  <si>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</si>
  <si>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</si>
  <si>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</si>
  <si>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</si>
  <si>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</si>
  <si>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</si>
  <si>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</si>
  <si>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</si>
  <si>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</si>
  <si>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</si>
  <si>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</si>
  <si>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</si>
  <si>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</si>
  <si>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</si>
  <si>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</si>
  <si>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</si>
  <si>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</si>
  <si>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</si>
  <si>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</si>
  <si>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</si>
  <si>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</si>
  <si>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</si>
  <si>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</si>
  <si>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</si>
  <si>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</si>
  <si>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</si>
  <si>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</si>
  <si>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</si>
  <si>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</si>
  <si>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</si>
  <si>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</si>
  <si>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</si>
  <si>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</si>
  <si>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</si>
  <si>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</si>
  <si>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</si>
  <si>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</si>
  <si>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</si>
  <si>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</si>
  <si>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</si>
  <si>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</si>
  <si>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</si>
  <si>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</si>
  <si>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</si>
  <si>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</si>
  <si>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</si>
  <si>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</si>
  <si>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</si>
  <si>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</si>
  <si>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</si>
  <si>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</si>
  <si>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</si>
  <si>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</si>
  <si>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</si>
  <si>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</si>
  <si>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</si>
  <si>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</si>
  <si>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</si>
  <si>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</si>
  <si>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</si>
  <si>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</si>
  <si>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</si>
  <si>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</si>
  <si>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</si>
  <si>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</si>
  <si>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</si>
  <si>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</si>
  <si>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</si>
  <si>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</si>
  <si>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</si>
  <si>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</si>
  <si>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</si>
  <si>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</si>
  <si>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</si>
  <si>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</si>
  <si>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</si>
  <si>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</si>
  <si>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</si>
  <si>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</si>
  <si>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</si>
  <si>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</si>
  <si>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</si>
  <si>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</si>
  <si>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</si>
  <si>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</si>
  <si>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</si>
  <si>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</si>
  <si>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</si>
  <si>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</si>
  <si>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</si>
  <si>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</si>
  <si>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</si>
  <si>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</si>
  <si>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</si>
  <si>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</si>
  <si>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</si>
  <si>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</si>
  <si>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</si>
  <si>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</si>
  <si>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</si>
  <si>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</si>
  <si>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</si>
  <si>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</si>
  <si>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</si>
  <si>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</si>
  <si>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</si>
  <si>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</si>
  <si>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</si>
  <si>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</si>
  <si>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</si>
  <si>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</si>
  <si>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</si>
  <si>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</si>
  <si>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</si>
  <si>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</si>
  <si>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</si>
  <si>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</si>
  <si>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</si>
  <si>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</si>
  <si>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</si>
  <si>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</si>
  <si>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</si>
  <si>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</si>
  <si>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</si>
  <si>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</si>
  <si>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</si>
  <si>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</si>
  <si>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</si>
  <si>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</si>
  <si>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</si>
  <si>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</si>
  <si>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</si>
  <si>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</si>
  <si>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</si>
  <si>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</si>
  <si>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</si>
  <si>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</si>
  <si>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</si>
  <si>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</si>
  <si>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</si>
  <si>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</si>
  <si>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</si>
  <si>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</si>
  <si>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</si>
  <si>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</si>
  <si>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</si>
  <si>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</si>
  <si>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</si>
  <si>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</si>
  <si>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</si>
  <si>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</si>
  <si>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</si>
  <si>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</si>
  <si>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</si>
  <si>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</si>
  <si>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</si>
  <si>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</si>
  <si>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</si>
  <si>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</si>
  <si>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</si>
  <si>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</si>
  <si>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</si>
  <si>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</si>
  <si>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</si>
  <si>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</si>
  <si>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</si>
  <si>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</si>
  <si>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</si>
  <si>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</si>
  <si>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</si>
  <si>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</si>
  <si>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</si>
  <si>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</si>
  <si>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</si>
  <si>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</si>
  <si>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</si>
  <si>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</si>
  <si>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</si>
  <si>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</si>
  <si>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</si>
  <si>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</si>
  <si>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</si>
  <si>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</si>
  <si>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</si>
  <si>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</si>
  <si>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</si>
  <si>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</si>
  <si>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</si>
  <si>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</si>
  <si>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</si>
  <si>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</si>
  <si>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</si>
  <si>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</si>
  <si>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</si>
  <si>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</si>
  <si>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</si>
  <si>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</si>
  <si>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</si>
  <si>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</si>
  <si>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</si>
  <si>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</si>
  <si>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</si>
  <si>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</si>
  <si>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</si>
  <si>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</si>
  <si>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</si>
  <si>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</si>
  <si>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</si>
  <si>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</si>
  <si>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</si>
  <si>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</si>
  <si>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</si>
  <si>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</si>
  <si>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</si>
  <si>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</si>
  <si>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</si>
  <si>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</si>
  <si>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</si>
  <si>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</si>
  <si>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</si>
  <si>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</si>
  <si>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</si>
  <si>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</si>
  <si>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</si>
  <si>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</si>
  <si>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</si>
  <si>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</si>
  <si>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</si>
  <si>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</si>
  <si>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</si>
  <si>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</si>
  <si>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</si>
  <si>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</si>
  <si>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</si>
  <si>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</si>
  <si>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</si>
  <si>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</si>
  <si>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</si>
  <si>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</si>
  <si>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</si>
  <si>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</si>
  <si>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</si>
  <si>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</si>
  <si>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</si>
  <si>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</si>
  <si>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</si>
  <si>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</si>
  <si>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</si>
  <si>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</si>
  <si>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</si>
  <si>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</si>
  <si>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</si>
  <si>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</si>
  <si>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</si>
  <si>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</si>
  <si>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</si>
  <si>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</si>
  <si>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</si>
  <si>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</si>
  <si>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</si>
  <si>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</si>
  <si>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</si>
  <si>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</si>
  <si>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</si>
  <si>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</si>
  <si>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</si>
  <si>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</si>
  <si>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</si>
  <si>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</si>
  <si>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</si>
  <si>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</si>
  <si>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</si>
  <si>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</si>
  <si>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</si>
  <si>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</si>
  <si>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</si>
  <si>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</si>
  <si>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</si>
  <si>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</si>
  <si>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</si>
  <si>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</si>
  <si>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</si>
  <si>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</si>
  <si>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</si>
  <si>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</si>
  <si>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</si>
  <si>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</si>
  <si>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</si>
  <si>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</si>
  <si>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</si>
  <si>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</si>
  <si>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</si>
  <si>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</si>
  <si>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</si>
  <si>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</si>
  <si>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</si>
  <si>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</si>
  <si>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</si>
  <si>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</si>
  <si>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</si>
  <si>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</si>
  <si>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</si>
  <si>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</si>
  <si>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</si>
  <si>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</si>
  <si>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</si>
  <si>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</si>
  <si>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</si>
  <si>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</si>
  <si>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</si>
  <si>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</si>
  <si>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</si>
  <si>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</si>
  <si>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</si>
  <si>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</si>
  <si>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</si>
  <si>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</si>
  <si>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</si>
  <si>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</si>
  <si>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</si>
  <si>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</si>
  <si>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</si>
  <si>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</si>
  <si>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</si>
  <si>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</si>
  <si>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</si>
  <si>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</si>
  <si>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</si>
  <si>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</si>
  <si>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</si>
  <si>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</si>
  <si>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</si>
  <si>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</si>
  <si>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</si>
  <si>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</si>
  <si>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</si>
  <si>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</si>
  <si>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</si>
  <si>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</si>
  <si>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</si>
  <si>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</si>
  <si>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</si>
  <si>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</si>
  <si>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</si>
  <si>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</si>
  <si>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</si>
  <si>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</si>
  <si>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</si>
  <si>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</si>
  <si>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</si>
  <si>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</si>
  <si>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</si>
  <si>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</si>
  <si>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</si>
  <si>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</si>
  <si>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</si>
  <si>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</si>
  <si>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</si>
  <si>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</si>
  <si>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</si>
  <si>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</si>
  <si>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</si>
  <si>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</si>
  <si>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</si>
  <si>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</si>
  <si>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</si>
  <si>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</si>
  <si>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</si>
  <si>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</si>
  <si>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</si>
  <si>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</si>
  <si>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</si>
  <si>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</si>
  <si>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</si>
  <si>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</si>
  <si>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</si>
  <si>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</si>
  <si>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</si>
  <si>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</si>
  <si>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</si>
  <si>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</si>
  <si>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</si>
  <si>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</si>
  <si>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</si>
  <si>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</si>
  <si>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</si>
  <si>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</si>
  <si>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</si>
  <si>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</si>
  <si>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</si>
  <si>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</si>
  <si>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</si>
  <si>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</si>
  <si>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</si>
  <si>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</si>
  <si>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</si>
  <si>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</si>
  <si>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</si>
  <si>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</si>
  <si>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</si>
  <si>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</si>
  <si>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</si>
  <si>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</si>
  <si>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</si>
  <si>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</si>
  <si>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</si>
  <si>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</si>
  <si>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</si>
  <si>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</si>
  <si>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</si>
  <si>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</si>
  <si>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</si>
  <si>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</si>
  <si>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</si>
  <si>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</si>
  <si>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</si>
  <si>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</si>
  <si>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</si>
  <si>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</si>
  <si>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</si>
  <si>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</si>
  <si>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</si>
  <si>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</si>
  <si>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</si>
  <si>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</si>
  <si>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</si>
  <si>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</si>
  <si>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</si>
  <si>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</si>
  <si>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</si>
  <si>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</si>
  <si>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</si>
  <si>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</si>
  <si>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</si>
  <si>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</si>
  <si>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</si>
  <si>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</si>
  <si>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</si>
  <si>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</si>
  <si>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</si>
  <si>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</si>
  <si>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</si>
  <si>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</si>
  <si>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</si>
  <si>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</si>
  <si>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</si>
  <si>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</si>
  <si>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</si>
  <si>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</si>
  <si>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</si>
  <si>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</si>
  <si>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</si>
  <si>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</si>
  <si>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</si>
  <si>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</si>
  <si>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</si>
  <si>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</si>
  <si>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</si>
  <si>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</si>
  <si>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</si>
  <si>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</si>
  <si>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</si>
  <si>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</si>
  <si>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</si>
  <si>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</si>
  <si>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</si>
  <si>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</si>
  <si>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</si>
  <si>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</si>
  <si>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</si>
  <si>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</si>
  <si>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</si>
  <si>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</si>
  <si>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</si>
  <si>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</si>
  <si>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</si>
  <si>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</si>
  <si>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</si>
  <si>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</si>
  <si>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</si>
  <si>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</si>
  <si>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</si>
  <si>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</si>
  <si>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</si>
  <si>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</si>
  <si>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</si>
  <si>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</si>
  <si>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</si>
  <si>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</si>
  <si>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</si>
  <si>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</si>
  <si>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</si>
  <si>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</si>
  <si>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</si>
  <si>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</si>
  <si>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</si>
  <si>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</si>
  <si>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</si>
  <si>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</si>
  <si>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</si>
  <si>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</si>
  <si>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</si>
  <si>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</si>
  <si>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</si>
  <si>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</si>
  <si>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</si>
  <si>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</si>
  <si>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</si>
  <si>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</si>
  <si>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</si>
  <si>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</si>
  <si>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</si>
  <si>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</si>
  <si>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</si>
  <si>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</si>
  <si>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</si>
  <si>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</si>
  <si>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</si>
  <si>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</si>
  <si>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</si>
  <si>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</si>
  <si>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</si>
  <si>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</si>
  <si>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</si>
  <si>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</si>
  <si>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</si>
  <si>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</si>
  <si>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</si>
  <si>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</si>
  <si>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</si>
  <si>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</si>
  <si>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</si>
  <si>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</si>
  <si>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</si>
  <si>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</si>
  <si>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</si>
  <si>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</si>
  <si>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</si>
  <si>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</si>
  <si>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</si>
  <si>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</si>
  <si>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</si>
  <si>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</si>
  <si>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</si>
  <si>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</si>
  <si>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</si>
  <si>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</si>
  <si>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</si>
  <si>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</si>
  <si>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</si>
  <si>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</si>
  <si>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</si>
  <si>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</si>
  <si>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</si>
  <si>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</si>
  <si>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</si>
  <si>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</si>
  <si>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</si>
  <si>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</si>
  <si>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</si>
  <si>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</si>
  <si>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</si>
  <si>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</si>
  <si>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</si>
  <si>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</si>
  <si>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</si>
  <si>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</si>
  <si>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</si>
  <si>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</si>
  <si>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</si>
  <si>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</si>
  <si>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</si>
  <si>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</si>
  <si>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</si>
  <si>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</si>
  <si>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</si>
  <si>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</si>
  <si>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</si>
  <si>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</si>
  <si>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</si>
  <si>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</si>
  <si>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</si>
  <si>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</si>
  <si>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</si>
  <si>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</si>
  <si>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</si>
  <si>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</si>
  <si>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</si>
  <si>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</si>
  <si>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</si>
  <si>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</si>
  <si>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</si>
  <si>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</si>
  <si>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</si>
  <si>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</si>
  <si>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</si>
  <si>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</si>
  <si>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</si>
  <si>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</si>
  <si>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</si>
  <si>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</si>
  <si>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</si>
  <si>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</si>
  <si>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</si>
  <si>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</si>
  <si>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</si>
  <si>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</si>
  <si>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</si>
  <si>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</si>
  <si>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</si>
  <si>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</si>
  <si>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</si>
  <si>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</si>
  <si>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</si>
  <si>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</si>
  <si>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</si>
  <si>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</si>
  <si>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</si>
  <si>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</si>
  <si>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</si>
  <si>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</si>
  <si>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</si>
  <si>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</si>
  <si>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</si>
  <si>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</si>
  <si>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</si>
  <si>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</si>
  <si>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</si>
  <si>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</si>
  <si>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</si>
  <si>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</si>
  <si>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</si>
  <si>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</si>
  <si>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</si>
  <si>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</si>
  <si>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</si>
  <si>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</si>
  <si>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</si>
  <si>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</si>
  <si>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</si>
  <si>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</si>
  <si>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</si>
  <si>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</si>
  <si>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</si>
  <si>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</si>
  <si>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</si>
  <si>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</si>
  <si>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</si>
  <si>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</si>
  <si>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</si>
  <si>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</si>
  <si>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</si>
  <si>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</si>
  <si>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</si>
  <si>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</si>
  <si>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</si>
  <si>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</si>
  <si>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</si>
  <si>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</si>
  <si>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</si>
  <si>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</si>
  <si>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</si>
  <si>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</si>
  <si>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</si>
  <si>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</si>
  <si>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</si>
  <si>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</si>
  <si>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</si>
  <si>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</si>
  <si>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</si>
  <si>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</si>
  <si>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</si>
  <si>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</si>
  <si>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</si>
  <si>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</si>
  <si>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</si>
  <si>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</si>
  <si>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</si>
  <si>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</si>
  <si>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</si>
  <si>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</si>
  <si>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</si>
  <si>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</si>
  <si>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</si>
  <si>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</si>
  <si>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</si>
  <si>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</si>
  <si>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</si>
  <si>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</si>
  <si>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</si>
  <si>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</si>
  <si>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</si>
  <si>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</si>
  <si>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</si>
  <si>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</si>
  <si>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</si>
  <si>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</si>
  <si>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</si>
  <si>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</si>
  <si>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</si>
  <si>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</si>
  <si>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</si>
  <si>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</si>
  <si>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</si>
  <si>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</si>
  <si>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</si>
  <si>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</si>
  <si>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</si>
  <si>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</si>
  <si>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</si>
  <si>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</si>
  <si>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</si>
  <si>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</si>
  <si>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</si>
  <si>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</si>
  <si>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</si>
  <si>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</si>
  <si>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</si>
  <si>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</si>
  <si>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</si>
  <si>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</si>
  <si>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</si>
  <si>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</si>
  <si>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</si>
  <si>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</si>
  <si>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</si>
  <si>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</si>
  <si>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</si>
  <si>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</si>
  <si>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</si>
  <si>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</si>
  <si>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</si>
  <si>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</si>
  <si>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</si>
  <si>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</si>
  <si>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</si>
  <si>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</si>
  <si>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</si>
  <si>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</si>
  <si>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</si>
  <si>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</si>
  <si>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</si>
  <si>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</si>
  <si>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</si>
  <si>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</si>
  <si>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</si>
  <si>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</si>
  <si>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</si>
  <si>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</si>
  <si>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</si>
  <si>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</si>
  <si>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</si>
  <si>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</si>
  <si>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</si>
  <si>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</si>
  <si>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</si>
  <si>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</si>
  <si>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</si>
  <si>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</si>
  <si>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</si>
  <si>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</si>
  <si>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</si>
  <si>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</si>
  <si>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</si>
  <si>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</si>
  <si>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</si>
  <si>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</si>
  <si>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</si>
  <si>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</si>
  <si>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</si>
  <si>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</si>
  <si>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</si>
  <si>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</si>
  <si>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</si>
  <si>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</si>
  <si>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</si>
  <si>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</si>
  <si>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</si>
  <si>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</si>
  <si>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</si>
  <si>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</si>
  <si>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</si>
  <si>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</si>
  <si>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</si>
  <si>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</si>
  <si>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</si>
  <si>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</si>
  <si>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</si>
  <si>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</si>
  <si>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</si>
  <si>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</si>
  <si>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</si>
  <si>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</si>
  <si>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</si>
  <si>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</si>
  <si>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</si>
  <si>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</si>
  <si>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</si>
  <si>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</si>
  <si>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</si>
  <si>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</si>
  <si>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</si>
  <si>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</si>
  <si>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</si>
  <si>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</si>
  <si>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</si>
  <si>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</si>
  <si>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</si>
  <si>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</si>
  <si>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</si>
  <si>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</si>
  <si>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</si>
  <si>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</si>
  <si>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</si>
  <si>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</si>
  <si>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</si>
  <si>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</si>
  <si>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</si>
  <si>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</si>
  <si>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</si>
  <si>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</si>
  <si>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</si>
  <si>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</si>
  <si>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</si>
  <si>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</si>
  <si>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</si>
  <si>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</si>
  <si>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</si>
  <si>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</si>
  <si>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</si>
  <si>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</si>
  <si>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</si>
  <si>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</si>
  <si>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</si>
  <si>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</si>
  <si>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</si>
  <si>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</si>
  <si>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</si>
  <si>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</si>
  <si>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</si>
  <si>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</si>
  <si>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</si>
  <si>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</si>
  <si>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</si>
  <si>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</si>
  <si>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</si>
  <si>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</si>
  <si>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</si>
  <si>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</si>
  <si>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</si>
  <si>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</si>
  <si>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</si>
  <si>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</si>
  <si>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</si>
  <si>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</si>
  <si>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</si>
  <si>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</si>
  <si>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</si>
  <si>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</si>
  <si>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</si>
  <si>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</si>
  <si>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</si>
  <si>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</si>
  <si>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</si>
  <si>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</si>
  <si>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</si>
  <si>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</si>
  <si>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</si>
  <si>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</si>
  <si>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</si>
  <si>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</si>
  <si>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</si>
  <si>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</si>
  <si>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</si>
  <si>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</si>
  <si>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</si>
  <si>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</si>
  <si>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</si>
  <si>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</si>
  <si>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</si>
  <si>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</si>
  <si>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</si>
  <si>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</si>
  <si>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</si>
  <si>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</si>
  <si>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</si>
  <si>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</si>
  <si>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</si>
  <si>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</si>
  <si>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</si>
  <si>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</si>
  <si>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</si>
  <si>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</si>
  <si>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</si>
  <si>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</si>
  <si>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</si>
  <si>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</si>
  <si>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</si>
  <si>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</si>
  <si>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</si>
  <si>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</si>
  <si>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</si>
  <si>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</si>
  <si>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</si>
  <si>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</si>
  <si>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</si>
  <si>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</si>
  <si>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</si>
  <si>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</si>
  <si>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</si>
  <si>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</si>
  <si>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</si>
  <si>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</si>
  <si>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</si>
  <si>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</si>
  <si>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</si>
  <si>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</si>
  <si>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</si>
  <si>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</si>
  <si>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</si>
  <si>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</si>
  <si>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</si>
  <si>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</si>
  <si>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</si>
  <si>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</si>
  <si>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</si>
  <si>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</si>
  <si>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</si>
  <si>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</si>
  <si>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</si>
  <si>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</si>
  <si>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</si>
  <si>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</si>
  <si>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</si>
  <si>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</si>
  <si>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</si>
  <si>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</si>
  <si>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</si>
  <si>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</si>
  <si>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</si>
  <si>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</si>
  <si>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</si>
  <si>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</si>
  <si>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</si>
  <si>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</si>
  <si>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</si>
  <si>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</si>
  <si>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</si>
  <si>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</si>
  <si>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</si>
  <si>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</si>
  <si>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</si>
  <si>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</si>
  <si>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</si>
  <si>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</si>
  <si>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</si>
  <si>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</si>
  <si>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</si>
  <si>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</si>
  <si>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</si>
  <si>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</si>
  <si>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</si>
  <si>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</si>
  <si>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</si>
  <si>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</si>
  <si>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</si>
  <si>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</si>
  <si>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</si>
  <si>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</si>
  <si>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</si>
  <si>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</si>
  <si>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</si>
  <si>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</si>
  <si>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</si>
  <si>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</si>
  <si>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</si>
  <si>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</si>
  <si>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</si>
  <si>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</si>
  <si>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</si>
  <si>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</si>
  <si>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</si>
  <si>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</si>
  <si>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</si>
  <si>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</si>
  <si>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</si>
  <si>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</si>
  <si>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</si>
  <si>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</si>
  <si>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</si>
  <si>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</si>
  <si>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</si>
  <si>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</si>
  <si>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</si>
  <si>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</si>
  <si>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</si>
  <si>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</si>
  <si>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</si>
  <si>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</si>
  <si>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</si>
  <si>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</si>
  <si>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</si>
  <si>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</si>
  <si>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</si>
  <si>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</si>
  <si>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</si>
  <si>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</si>
  <si>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</si>
  <si>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</si>
  <si>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</si>
  <si>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</si>
  <si>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</si>
  <si>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</si>
  <si>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</si>
  <si>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</si>
  <si>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</si>
  <si>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</si>
  <si>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</si>
  <si>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</si>
  <si>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</si>
  <si>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</si>
  <si>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</si>
  <si>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</si>
  <si>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</si>
  <si>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</si>
  <si>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</si>
  <si>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</si>
  <si>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</si>
  <si>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</si>
  <si>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</si>
  <si>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</si>
  <si>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</si>
  <si>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</si>
  <si>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</si>
  <si>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</si>
  <si>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</si>
  <si>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</si>
  <si>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</si>
  <si>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</si>
  <si>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</si>
  <si>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</si>
  <si>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</si>
  <si>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</si>
  <si>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</si>
  <si>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</si>
  <si>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</si>
  <si>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</si>
  <si>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</si>
  <si>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</si>
  <si>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</si>
  <si>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</si>
  <si>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</si>
  <si>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</si>
  <si>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</si>
  <si>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</si>
  <si>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</si>
  <si>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</si>
  <si>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</si>
  <si>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</si>
  <si>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</si>
  <si>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</si>
  <si>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</si>
  <si>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</si>
  <si>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</si>
  <si>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</si>
  <si>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</si>
  <si>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</si>
  <si>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</si>
  <si>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</si>
  <si>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</si>
  <si>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</si>
  <si>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</si>
  <si>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</si>
  <si>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</si>
  <si>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</si>
  <si>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</si>
  <si>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</si>
  <si>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</si>
  <si>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</si>
  <si>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</si>
  <si>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</si>
  <si>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</si>
  <si>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</si>
  <si>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</si>
  <si>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</si>
  <si>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</si>
  <si>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</si>
  <si>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</si>
  <si>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</si>
  <si>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</si>
  <si>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</si>
  <si>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</si>
  <si>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</si>
  <si>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</si>
  <si>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</si>
  <si>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</si>
  <si>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</si>
  <si>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</si>
  <si>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</si>
  <si>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</si>
  <si>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</si>
  <si>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</si>
  <si>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</si>
  <si>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</si>
  <si>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</si>
  <si>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</si>
  <si>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</si>
  <si>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</si>
  <si>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</si>
  <si>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</si>
  <si>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</si>
  <si>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</si>
  <si>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</si>
  <si>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</si>
  <si>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</si>
  <si>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</si>
  <si>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</si>
  <si>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</si>
  <si>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</si>
  <si>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</si>
  <si>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</si>
  <si>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</si>
  <si>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</si>
  <si>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</si>
  <si>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</si>
  <si>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</si>
  <si>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</si>
  <si>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</si>
  <si>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</si>
  <si>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</si>
  <si>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</si>
  <si>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</si>
  <si>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</si>
  <si>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</si>
  <si>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</si>
  <si>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</si>
  <si>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</si>
  <si>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</si>
  <si>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</si>
  <si>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</si>
  <si>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</si>
  <si>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</si>
  <si>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</si>
  <si>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</si>
  <si>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</si>
  <si>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</si>
  <si>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</si>
  <si>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</si>
  <si>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</si>
  <si>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</si>
  <si>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</si>
  <si>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</si>
  <si>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</si>
  <si>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</si>
  <si>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</si>
  <si>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</si>
  <si>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</si>
  <si>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</si>
  <si>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</si>
  <si>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</si>
  <si>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</si>
  <si>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</si>
  <si>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</si>
  <si>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</si>
  <si>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</si>
  <si>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</si>
  <si>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</si>
  <si>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</si>
  <si>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</si>
  <si>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</si>
  <si>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</si>
  <si>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</si>
  <si>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</si>
  <si>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</si>
  <si>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</si>
  <si>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</si>
  <si>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</si>
  <si>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</si>
  <si>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</si>
  <si>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</si>
  <si>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</si>
  <si>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</si>
  <si>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</si>
  <si>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</si>
  <si>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</si>
  <si>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</si>
  <si>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</si>
  <si>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</si>
  <si>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</si>
  <si>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</si>
  <si>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</si>
  <si>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</si>
  <si>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</si>
  <si>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</si>
  <si>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</si>
  <si>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</si>
  <si>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</si>
  <si>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</si>
  <si>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</si>
  <si>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</si>
  <si>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</si>
  <si>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</si>
  <si>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</si>
  <si>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</si>
  <si>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</si>
  <si>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</si>
  <si>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</si>
  <si>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</si>
  <si>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</si>
  <si>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</si>
  <si>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</si>
  <si>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</si>
  <si>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</si>
  <si>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</si>
  <si>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</si>
  <si>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</si>
  <si>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</si>
  <si>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</si>
  <si>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</si>
  <si>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</si>
  <si>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</si>
  <si>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</si>
  <si>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</si>
  <si>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</si>
  <si>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</si>
  <si>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</si>
  <si>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</si>
  <si>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</si>
  <si>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</si>
  <si>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</si>
  <si>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</si>
  <si>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</si>
  <si>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</si>
  <si>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</si>
  <si>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</si>
  <si>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</si>
  <si>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</si>
  <si>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</si>
  <si>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</si>
  <si>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</si>
  <si>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</si>
  <si>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</si>
  <si>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</si>
  <si>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</si>
  <si>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</si>
  <si>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</si>
  <si>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</si>
  <si>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</si>
  <si>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</si>
  <si>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</si>
  <si>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</si>
  <si>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</si>
  <si>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</si>
  <si>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</si>
  <si>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</si>
  <si>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</si>
  <si>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</si>
  <si>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</si>
  <si>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</si>
  <si>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</si>
  <si>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</si>
  <si>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</si>
  <si>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</si>
  <si>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</si>
  <si>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</si>
  <si>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</si>
  <si>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</si>
  <si>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</si>
  <si>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</si>
  <si>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</si>
  <si>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</si>
  <si>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</si>
  <si>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</si>
  <si>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</si>
  <si>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</si>
  <si>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</si>
  <si>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</si>
  <si>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</si>
  <si>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</si>
  <si>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</si>
  <si>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</si>
  <si>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</si>
  <si>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</si>
  <si>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</si>
  <si>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</si>
  <si>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</si>
  <si>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</si>
  <si>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</si>
  <si>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</si>
  <si>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</si>
  <si>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</si>
  <si>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</si>
  <si>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</si>
  <si>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</si>
  <si>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</si>
  <si>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</si>
  <si>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</si>
  <si>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</si>
  <si>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</si>
  <si>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</si>
  <si>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</si>
  <si>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</si>
  <si>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</si>
  <si>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</si>
  <si>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</si>
  <si>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</si>
  <si>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</si>
  <si>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</si>
  <si>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</si>
  <si>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</si>
  <si>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</si>
  <si>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</si>
  <si>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</si>
  <si>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</si>
  <si>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</si>
  <si>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</si>
  <si>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</si>
  <si>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</si>
  <si>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</si>
  <si>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</si>
  <si>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</si>
  <si>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</si>
  <si>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</si>
  <si>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</si>
  <si>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</si>
  <si>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</si>
  <si>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</si>
  <si>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</si>
  <si>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</si>
  <si>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</si>
  <si>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</si>
  <si>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</si>
  <si>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</si>
  <si>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</si>
  <si>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</si>
  <si>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</si>
  <si>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</si>
  <si>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</si>
  <si>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</si>
  <si>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</si>
  <si>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</si>
  <si>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</si>
  <si>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</si>
  <si>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</si>
  <si>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</si>
  <si>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</si>
  <si>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</si>
  <si>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</si>
  <si>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</si>
  <si>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</si>
  <si>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</si>
  <si>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</si>
  <si>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</si>
  <si>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</si>
  <si>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</si>
  <si>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</si>
  <si>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</si>
  <si>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</si>
  <si>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</si>
  <si>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</si>
  <si>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</si>
  <si>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</si>
  <si>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</si>
  <si>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</si>
  <si>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</si>
  <si>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</si>
  <si>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</si>
  <si>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</si>
  <si>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</si>
  <si>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</si>
  <si>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</si>
  <si>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</si>
  <si>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</si>
  <si>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</si>
  <si>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</si>
  <si>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</si>
  <si>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</si>
  <si>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</si>
  <si>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</si>
  <si>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</si>
  <si>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</si>
  <si>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</si>
  <si>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</si>
  <si>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</si>
  <si>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</si>
  <si>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</si>
  <si>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</si>
  <si>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</si>
  <si>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</si>
  <si>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</si>
  <si>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</si>
  <si>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</si>
  <si>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</si>
  <si>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</si>
  <si>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</si>
  <si>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</si>
  <si>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</si>
  <si>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</si>
  <si>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</si>
  <si>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</si>
  <si>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</si>
  <si>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</si>
  <si>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</si>
  <si>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</si>
  <si>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</si>
  <si>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</si>
  <si>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</si>
  <si>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</si>
  <si>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</si>
  <si>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</si>
  <si>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</si>
  <si>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</si>
  <si>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</si>
  <si>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</si>
  <si>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</si>
  <si>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</si>
  <si>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</si>
  <si>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</si>
  <si>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</si>
  <si>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</si>
  <si>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</si>
  <si>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</si>
  <si>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</si>
  <si>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</si>
  <si>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</si>
  <si>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</si>
  <si>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</si>
  <si>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</si>
  <si>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</si>
  <si>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</si>
  <si>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</si>
  <si>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</si>
  <si>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</si>
  <si>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</si>
  <si>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</si>
  <si>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</si>
  <si>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</si>
  <si>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</si>
  <si>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</si>
  <si>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</si>
  <si>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</si>
  <si>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</si>
  <si>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</si>
  <si>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</si>
  <si>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</si>
  <si>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</si>
  <si>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</si>
  <si>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</si>
  <si>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</si>
  <si>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</si>
  <si>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</si>
  <si>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</si>
  <si>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</si>
  <si>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</si>
  <si>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</si>
  <si>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</si>
  <si>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</si>
  <si>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</si>
  <si>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</si>
  <si>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</si>
  <si>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</si>
  <si>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</si>
  <si>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</si>
  <si>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</si>
  <si>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</si>
  <si>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</si>
  <si>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</si>
  <si>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</si>
  <si>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</si>
  <si>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</si>
  <si>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</si>
  <si>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</si>
  <si>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</si>
  <si>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</si>
  <si>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</si>
  <si>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</si>
  <si>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</si>
  <si>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</si>
  <si>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</si>
  <si>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</si>
  <si>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</si>
  <si>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</si>
  <si>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</si>
  <si>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</si>
  <si>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</si>
  <si>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</si>
  <si>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</si>
  <si>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</si>
  <si>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</si>
  <si>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</si>
  <si>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</si>
  <si>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</si>
  <si>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</si>
  <si>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</si>
  <si>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</si>
  <si>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</si>
  <si>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</si>
  <si>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</si>
  <si>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</si>
  <si>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</si>
  <si>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</si>
  <si>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</si>
  <si>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</si>
  <si>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</si>
  <si>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</si>
  <si>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</si>
  <si>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</si>
  <si>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</si>
  <si>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</si>
  <si>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</si>
  <si>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</si>
  <si>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</si>
  <si>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</si>
  <si>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</si>
  <si>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</si>
  <si>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</si>
  <si>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</si>
  <si>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</si>
  <si>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</si>
  <si>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</si>
  <si>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</si>
  <si>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</si>
  <si>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</si>
  <si>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</si>
  <si>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</si>
  <si>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</si>
  <si>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</si>
  <si>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</si>
  <si>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</si>
  <si>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</si>
  <si>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</si>
  <si>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</si>
  <si>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</si>
  <si>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</si>
  <si>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</si>
  <si>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</si>
  <si>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</si>
  <si>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</si>
  <si>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</si>
  <si>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</si>
  <si>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</si>
  <si>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</si>
  <si>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</si>
  <si>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</si>
  <si>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</si>
  <si>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</si>
  <si>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</si>
  <si>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</si>
  <si>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</si>
  <si>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</si>
  <si>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</si>
  <si>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</si>
  <si>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</si>
  <si>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</si>
  <si>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</si>
  <si>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</si>
  <si>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</si>
  <si>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</si>
  <si>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</si>
  <si>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</si>
  <si>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</si>
  <si>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</si>
  <si>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</si>
  <si>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</si>
  <si>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</si>
  <si>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</si>
  <si>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</si>
  <si>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</si>
  <si>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</si>
  <si>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</si>
  <si>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</si>
  <si>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</si>
  <si>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</si>
  <si>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</si>
  <si>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</si>
  <si>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</si>
  <si>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</si>
  <si>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</si>
  <si>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</si>
  <si>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</si>
  <si>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</si>
  <si>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</si>
  <si>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</si>
  <si>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</si>
  <si>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</si>
  <si>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</si>
  <si>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</si>
  <si>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</si>
  <si>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</si>
  <si>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</si>
  <si>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</si>
  <si>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</si>
  <si>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</si>
  <si>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</si>
  <si>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</si>
  <si>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</si>
  <si>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</si>
  <si>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</si>
  <si>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</si>
  <si>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</si>
  <si>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</si>
  <si>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</si>
  <si>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</si>
  <si>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</si>
  <si>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</si>
  <si>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</si>
  <si>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</si>
  <si>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</si>
  <si>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</si>
  <si>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</si>
  <si>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</si>
  <si>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</si>
  <si>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</si>
  <si>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</si>
  <si>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</si>
  <si>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</si>
  <si>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</si>
  <si>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</si>
  <si>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</si>
  <si>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</si>
  <si>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</si>
  <si>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</si>
  <si>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</si>
  <si>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</si>
  <si>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</si>
  <si>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</si>
  <si>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</si>
  <si>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</si>
  <si>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</si>
  <si>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</si>
  <si>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</si>
  <si>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</si>
  <si>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</si>
  <si>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</si>
  <si>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</si>
  <si>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</si>
  <si>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</si>
  <si>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</si>
  <si>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</si>
  <si>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</si>
  <si>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</si>
  <si>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</si>
  <si>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</si>
  <si>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</si>
  <si>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</si>
  <si>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</si>
  <si>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</si>
  <si>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</si>
  <si>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</si>
  <si>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</si>
  <si>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</si>
  <si>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</si>
  <si>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</si>
  <si>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</si>
  <si>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</si>
  <si>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</si>
  <si>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</si>
  <si>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</si>
  <si>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</si>
  <si>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</si>
  <si>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</si>
  <si>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</si>
  <si>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</si>
  <si>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</si>
  <si>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</si>
  <si>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</si>
  <si>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</si>
  <si>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</si>
  <si>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</si>
  <si>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</si>
  <si>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</si>
  <si>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</si>
  <si>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</si>
  <si>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</si>
  <si>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</si>
  <si>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</si>
  <si>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</si>
  <si>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</si>
  <si>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</si>
  <si>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</si>
  <si>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</si>
  <si>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</si>
  <si>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</si>
  <si>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</si>
  <si>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</si>
  <si>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</si>
  <si>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</si>
  <si>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</si>
  <si>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</si>
  <si>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</si>
  <si>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</si>
  <si>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</si>
  <si>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</si>
  <si>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</si>
  <si>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</si>
  <si>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</si>
  <si>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</si>
  <si>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</si>
  <si>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</si>
  <si>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</si>
  <si>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</si>
  <si>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</si>
  <si>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</si>
  <si>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</si>
  <si>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</si>
  <si>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</si>
  <si>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</si>
  <si>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</si>
  <si>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</si>
  <si>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</si>
  <si>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</si>
  <si>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</si>
  <si>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</si>
  <si>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</si>
  <si>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</si>
  <si>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</si>
  <si>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</si>
  <si>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</si>
  <si>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</si>
  <si>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</si>
  <si>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</si>
  <si>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</si>
  <si>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</si>
  <si>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</si>
  <si>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</si>
  <si>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</si>
  <si>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</si>
  <si>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</si>
  <si>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</si>
  <si>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</si>
  <si>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</si>
  <si>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</si>
  <si>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</si>
  <si>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</si>
  <si>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</si>
  <si>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</si>
  <si>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</si>
  <si>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</si>
  <si>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</si>
  <si>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</si>
  <si>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</si>
  <si>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</si>
  <si>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</si>
  <si>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</si>
  <si>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</si>
  <si>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</si>
  <si>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</si>
  <si>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</si>
  <si>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</si>
  <si>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</si>
  <si>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</si>
  <si>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</si>
  <si>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</si>
  <si>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</si>
  <si>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</si>
  <si>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</si>
  <si>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</si>
  <si>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</si>
  <si>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</si>
  <si>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</si>
  <si>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</si>
  <si>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</si>
  <si>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</si>
  <si>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</si>
  <si>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</si>
  <si>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</si>
  <si>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</si>
  <si>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</si>
  <si>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</si>
  <si>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</si>
  <si>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</si>
  <si>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</si>
  <si>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</si>
  <si>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</si>
  <si>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</si>
  <si>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</si>
  <si>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</si>
  <si>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</si>
  <si>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</si>
  <si>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</si>
  <si>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</si>
  <si>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</si>
  <si>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</si>
  <si>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</si>
  <si>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</si>
  <si>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</si>
  <si>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</si>
  <si>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</si>
  <si>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</si>
  <si>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</si>
  <si>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</si>
  <si>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</si>
  <si>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</si>
  <si>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</si>
  <si>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</si>
  <si>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</si>
  <si>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</si>
  <si>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</si>
  <si>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</si>
  <si>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</si>
  <si>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</si>
  <si>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</si>
  <si>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</si>
  <si>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</si>
  <si>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</si>
  <si>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</si>
  <si>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</si>
  <si>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</si>
  <si>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</si>
  <si>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</si>
  <si>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</si>
  <si>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</si>
  <si>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</si>
  <si>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</si>
  <si>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</si>
  <si>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</si>
  <si>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</si>
  <si>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</si>
  <si>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</si>
  <si>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</si>
  <si>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</si>
  <si>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</si>
  <si>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</si>
  <si>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</si>
  <si>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</si>
  <si>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</si>
  <si>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</si>
  <si>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</si>
  <si>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</si>
  <si>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</si>
  <si>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</si>
  <si>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</si>
  <si>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</si>
  <si>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</si>
  <si>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</si>
  <si>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</si>
  <si>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</si>
  <si>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</si>
  <si>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</si>
  <si>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</si>
  <si>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</si>
  <si>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</si>
  <si>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</si>
  <si>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</si>
  <si>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</si>
  <si>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</si>
  <si>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</si>
  <si>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</si>
  <si>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</si>
  <si>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</si>
  <si>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</si>
  <si>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</si>
  <si>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</si>
  <si>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</si>
  <si>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</si>
  <si>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</si>
  <si>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</si>
  <si>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</si>
  <si>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</si>
  <si>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</si>
  <si>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</si>
  <si>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</si>
  <si>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</si>
  <si>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</si>
  <si>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</si>
  <si>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</si>
  <si>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</si>
  <si>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</si>
  <si>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</si>
  <si>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</si>
  <si>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</si>
  <si>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</si>
  <si>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</si>
  <si>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</si>
  <si>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</si>
  <si>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</si>
  <si>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</si>
  <si>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</si>
  <si>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</si>
  <si>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</si>
  <si>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</si>
  <si>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</si>
  <si>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</si>
  <si>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</si>
  <si>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</si>
  <si>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</si>
  <si>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</si>
  <si>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</si>
  <si>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</si>
  <si>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</si>
  <si>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</si>
  <si>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</si>
  <si>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</si>
  <si>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</si>
  <si>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</si>
  <si>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</si>
  <si>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</si>
  <si>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</si>
  <si>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</si>
  <si>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</si>
  <si>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</si>
  <si>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</si>
  <si>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</si>
  <si>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</si>
  <si>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</si>
  <si>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</si>
  <si>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</si>
  <si>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</si>
  <si>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</si>
  <si>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</si>
  <si>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</si>
  <si>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</si>
  <si>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</si>
  <si>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</si>
  <si>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</si>
  <si>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</si>
  <si>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</si>
  <si>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</si>
  <si>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</si>
  <si>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</si>
  <si>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</si>
  <si>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</si>
  <si>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</si>
  <si>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</si>
  <si>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</si>
  <si>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</si>
  <si>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</si>
  <si>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</si>
  <si>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</si>
  <si>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</si>
  <si>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</si>
  <si>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</si>
  <si>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</si>
  <si>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</si>
  <si>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</si>
  <si>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</si>
  <si>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</si>
  <si>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</si>
  <si>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</si>
  <si>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</si>
  <si>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</si>
  <si>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</si>
  <si>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</si>
  <si>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</si>
  <si>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</si>
  <si>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</si>
  <si>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</si>
  <si>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</si>
  <si>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</si>
  <si>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</si>
  <si>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</si>
  <si>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</si>
  <si>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</si>
  <si>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</si>
  <si>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</si>
  <si>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</si>
  <si>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</si>
  <si>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</si>
  <si>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</si>
  <si>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</si>
  <si>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</si>
  <si>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</si>
  <si>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</si>
  <si>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</si>
  <si>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</si>
  <si>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</si>
  <si>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</si>
  <si>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</si>
  <si>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</si>
  <si>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</si>
  <si>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</si>
  <si>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</si>
  <si>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</si>
  <si>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</si>
  <si>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</si>
  <si>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</si>
  <si>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</si>
  <si>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</si>
  <si>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</si>
  <si>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</si>
  <si>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</si>
  <si>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</si>
  <si>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</si>
  <si>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</si>
  <si>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</si>
  <si>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</si>
  <si>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</si>
  <si>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</si>
  <si>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</si>
  <si>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</si>
  <si>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</si>
  <si>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</si>
  <si>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</si>
  <si>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</si>
  <si>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</si>
  <si>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</si>
  <si>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</si>
  <si>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</si>
  <si>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</si>
  <si>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</si>
  <si>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</si>
  <si>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</si>
  <si>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</si>
  <si>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</si>
  <si>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</si>
  <si>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</si>
  <si>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</si>
  <si>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</si>
  <si>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</si>
  <si>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</si>
  <si>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</si>
  <si>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</si>
  <si>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</si>
  <si>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</si>
  <si>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</si>
  <si>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</si>
  <si>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</si>
  <si>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</si>
  <si>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</si>
  <si>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</si>
  <si>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</si>
  <si>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</si>
  <si>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</si>
  <si>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</si>
  <si>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</si>
  <si>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</si>
  <si>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</si>
  <si>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</si>
  <si>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</si>
  <si>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</si>
  <si>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</si>
  <si>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</si>
  <si>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</si>
  <si>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</si>
  <si>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</si>
  <si>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</si>
  <si>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</si>
  <si>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</si>
  <si>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</si>
  <si>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</si>
  <si>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</si>
  <si>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</si>
  <si>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</si>
  <si>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</si>
  <si>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</si>
  <si>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</si>
  <si>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</si>
  <si>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</si>
  <si>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</si>
  <si>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</si>
  <si>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</si>
  <si>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</si>
  <si>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</si>
  <si>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</si>
  <si>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</si>
  <si>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</si>
  <si>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</si>
  <si>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</si>
  <si>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</si>
  <si>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</si>
  <si>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</si>
  <si>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</si>
  <si>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</si>
  <si>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</si>
  <si>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</si>
  <si>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</si>
  <si>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</si>
  <si>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</si>
  <si>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</si>
  <si>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</si>
  <si>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</si>
  <si>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</si>
  <si>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</si>
  <si>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</si>
  <si>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</si>
  <si>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</si>
  <si>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</si>
  <si>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</si>
  <si>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</si>
  <si>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</si>
  <si>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</si>
  <si>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</si>
  <si>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</si>
  <si>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</si>
  <si>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</si>
  <si>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</si>
  <si>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</si>
  <si>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</si>
  <si>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</si>
  <si>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</si>
  <si>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</si>
  <si>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</si>
  <si>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</si>
  <si>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</si>
  <si>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</si>
  <si>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</si>
  <si>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</si>
  <si>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</si>
  <si>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</si>
  <si>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</si>
  <si>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</si>
  <si>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</si>
  <si>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</si>
  <si>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</si>
  <si>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</si>
  <si>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</si>
  <si>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</si>
  <si>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</si>
  <si>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</si>
  <si>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</si>
  <si>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</si>
  <si>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</si>
  <si>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</si>
  <si>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</si>
  <si>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</si>
  <si>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</si>
  <si>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</si>
  <si>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</si>
  <si>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</si>
  <si>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</si>
  <si>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</si>
  <si>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</si>
  <si>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</si>
  <si>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</si>
  <si>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</si>
  <si>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</si>
  <si>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</si>
  <si>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</si>
  <si>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</si>
  <si>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</si>
  <si>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</si>
  <si>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</si>
  <si>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</si>
  <si>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</si>
  <si>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</si>
  <si>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</si>
  <si>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</si>
  <si>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</si>
  <si>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</si>
  <si>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</si>
  <si>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</si>
  <si>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</si>
  <si>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</si>
  <si>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</si>
  <si>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</si>
  <si>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</si>
  <si>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</si>
  <si>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</si>
  <si>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</si>
  <si>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</si>
  <si>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</si>
  <si>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</si>
  <si>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</si>
  <si>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</si>
  <si>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</si>
  <si>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</si>
  <si>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</si>
  <si>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</si>
  <si>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</si>
  <si>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</si>
  <si>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</si>
  <si>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</si>
  <si>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</si>
  <si>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</si>
  <si>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</si>
  <si>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</si>
  <si>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</si>
  <si>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</si>
  <si>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</si>
  <si>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</si>
  <si>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</si>
  <si>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</si>
  <si>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</si>
  <si>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</si>
  <si>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</si>
  <si>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</si>
  <si>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</si>
  <si>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</si>
  <si>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</si>
  <si>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</si>
  <si>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</si>
  <si>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</si>
  <si>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</si>
  <si>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</si>
  <si>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</si>
  <si>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</si>
  <si>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</si>
  <si>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</si>
  <si>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</si>
  <si>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</si>
  <si>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</si>
  <si>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</si>
  <si>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</si>
  <si>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</si>
  <si>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</si>
  <si>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</si>
  <si>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</si>
  <si>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</si>
  <si>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</si>
  <si>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</si>
  <si>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</si>
  <si>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</si>
  <si>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</si>
  <si>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</si>
  <si>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</si>
  <si>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</si>
  <si>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</si>
  <si>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</si>
  <si>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</si>
  <si>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</si>
  <si>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</si>
  <si>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</si>
  <si>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</si>
  <si>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</si>
  <si>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</si>
  <si>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</si>
  <si>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</si>
  <si>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</si>
  <si>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</si>
  <si>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</si>
  <si>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</si>
  <si>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</si>
  <si>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</si>
  <si>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</si>
  <si>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</si>
  <si>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</si>
  <si>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</si>
  <si>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</si>
  <si>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</si>
  <si>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</si>
  <si>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</si>
  <si>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</si>
  <si>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</si>
  <si>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</si>
  <si>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</si>
  <si>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</si>
  <si>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</si>
  <si>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</si>
  <si>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</si>
  <si>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</si>
  <si>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</si>
  <si>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</si>
  <si>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</si>
  <si>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</si>
  <si>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</si>
  <si>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</si>
  <si>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</si>
  <si>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</si>
  <si>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</si>
  <si>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</si>
  <si>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</si>
  <si>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</si>
  <si>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</si>
  <si>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</si>
  <si>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</si>
  <si>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</si>
  <si>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</si>
  <si>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</si>
  <si>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</si>
  <si>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</si>
  <si>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</si>
  <si>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</si>
  <si>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</si>
  <si>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</si>
  <si>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</si>
  <si>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</si>
  <si>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</si>
  <si>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</si>
  <si>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</si>
  <si>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</si>
  <si>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</si>
  <si>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</si>
  <si>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</si>
  <si>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</si>
  <si>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</si>
  <si>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</si>
  <si>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</si>
  <si>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</si>
  <si>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</si>
  <si>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</si>
  <si>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</si>
  <si>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</si>
  <si>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</si>
  <si>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</si>
  <si>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</si>
  <si>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</si>
  <si>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</si>
  <si>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</si>
  <si>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</si>
  <si>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</si>
  <si>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</si>
  <si>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</si>
  <si>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</si>
  <si>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</si>
  <si>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</si>
  <si>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</si>
  <si>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</si>
  <si>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</si>
  <si>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</si>
  <si>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</si>
  <si>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</si>
  <si>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</si>
  <si>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</si>
  <si>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</si>
  <si>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</si>
  <si>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</si>
  <si>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</si>
  <si>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</si>
  <si>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</si>
  <si>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</si>
  <si>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</si>
  <si>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</si>
  <si>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</si>
  <si>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</si>
  <si>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</si>
  <si>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</si>
  <si>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</si>
  <si>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</si>
  <si>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</si>
  <si>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</si>
  <si>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</si>
  <si>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</si>
  <si>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</si>
  <si>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</si>
  <si>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</si>
  <si>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</si>
  <si>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</si>
  <si>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</si>
  <si>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</si>
  <si>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</si>
  <si>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</si>
  <si>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</si>
  <si>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</si>
  <si>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</si>
  <si>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</si>
  <si>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</si>
  <si>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</si>
  <si>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</si>
  <si>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</si>
  <si>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</si>
  <si>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</si>
  <si>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</si>
  <si>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</si>
  <si>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</si>
  <si>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</si>
  <si>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</si>
  <si>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</si>
  <si>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</si>
  <si>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</si>
  <si>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</si>
  <si>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</si>
  <si>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</si>
  <si>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</si>
  <si>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</si>
  <si>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</si>
  <si>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</si>
  <si>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</si>
  <si>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</si>
  <si>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</si>
  <si>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</si>
  <si>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</si>
  <si>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</si>
  <si>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</si>
  <si>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</si>
  <si>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</si>
  <si>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</si>
  <si>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</si>
  <si>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</si>
  <si>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</si>
  <si>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</si>
  <si>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</si>
  <si>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</si>
  <si>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</si>
  <si>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</si>
  <si>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</si>
  <si>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</si>
  <si>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</si>
  <si>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</si>
  <si>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</si>
  <si>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</si>
  <si>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</si>
  <si>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</si>
  <si>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</si>
  <si>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</si>
  <si>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</si>
  <si>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</si>
  <si>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</si>
  <si>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</si>
  <si>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</si>
  <si>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</si>
  <si>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</si>
  <si>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</si>
  <si>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</si>
  <si>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</si>
  <si>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</si>
  <si>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</si>
  <si>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</si>
  <si>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</si>
  <si>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</si>
  <si>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</si>
  <si>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</si>
  <si>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</si>
  <si>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</si>
  <si>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</si>
  <si>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</si>
  <si>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</si>
  <si>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</si>
  <si>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</si>
  <si>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</si>
  <si>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</si>
  <si>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</si>
  <si>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</si>
  <si>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</si>
  <si>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</si>
  <si>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</si>
  <si>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</si>
  <si>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</si>
  <si>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</si>
  <si>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</si>
  <si>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</si>
  <si>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</si>
  <si>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</si>
  <si>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</si>
  <si>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</si>
  <si>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</si>
  <si>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</si>
  <si>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</si>
  <si>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</si>
  <si>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</si>
  <si>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</si>
  <si>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</si>
  <si>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</si>
  <si>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</si>
  <si>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</si>
  <si>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</si>
  <si>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</si>
  <si>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</si>
  <si>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</si>
  <si>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</si>
  <si>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</si>
  <si>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</si>
  <si>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</si>
  <si>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</si>
  <si>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</si>
  <si>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</si>
  <si>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</si>
  <si>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</si>
  <si>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</si>
  <si>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</si>
  <si>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</si>
  <si>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</si>
  <si>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</si>
  <si>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</si>
  <si>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</si>
  <si>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</si>
  <si>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</si>
  <si>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</si>
  <si>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</si>
  <si>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</si>
  <si>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</si>
  <si>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</si>
  <si>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</si>
  <si>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</si>
  <si>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</si>
  <si>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</si>
  <si>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</si>
  <si>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</si>
  <si>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</si>
  <si>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</si>
  <si>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</si>
  <si>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</si>
  <si>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</si>
  <si>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</si>
  <si>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</si>
  <si>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</si>
  <si>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</si>
  <si>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</si>
  <si>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</si>
  <si>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</si>
  <si>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</si>
  <si>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</si>
  <si>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</si>
  <si>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</si>
  <si>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</si>
  <si>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</si>
  <si>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</si>
  <si>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</si>
  <si>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</si>
  <si>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</si>
  <si>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</si>
  <si>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</si>
  <si>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</si>
  <si>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</si>
  <si>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</si>
  <si>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</si>
  <si>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</si>
  <si>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</si>
  <si>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</si>
  <si>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</si>
  <si>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</si>
  <si>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</si>
  <si>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</si>
  <si>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</si>
  <si>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</si>
  <si>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</si>
  <si>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</si>
  <si>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</si>
  <si>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</si>
  <si>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</si>
  <si>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</si>
  <si>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</si>
  <si>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</si>
  <si>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</si>
  <si>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</si>
  <si>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</si>
  <si>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</si>
  <si>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</si>
  <si>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</si>
  <si>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</si>
  <si>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</si>
  <si>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</si>
  <si>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</si>
  <si>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</si>
  <si>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</si>
  <si>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</si>
  <si>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</si>
  <si>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</si>
  <si>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</si>
  <si>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</si>
  <si>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</si>
  <si>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</si>
  <si>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</si>
  <si>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</si>
  <si>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</si>
  <si>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</si>
  <si>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</si>
  <si>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</si>
  <si>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</si>
  <si>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</si>
  <si>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</si>
  <si>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</si>
  <si>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</si>
  <si>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</si>
  <si>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</si>
  <si>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</si>
  <si>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</si>
  <si>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</si>
  <si>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</si>
  <si>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</si>
  <si>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</si>
  <si>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</si>
  <si>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</si>
  <si>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</si>
  <si>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</si>
  <si>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</si>
  <si>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</si>
  <si>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</si>
  <si>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</si>
  <si>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</si>
  <si>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</si>
  <si>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</si>
  <si>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</si>
  <si>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</si>
  <si>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</si>
  <si>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</si>
  <si>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</si>
  <si>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</si>
  <si>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</si>
  <si>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</si>
  <si>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</si>
  <si>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</si>
  <si>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</si>
  <si>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</si>
  <si>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</si>
  <si>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</si>
  <si>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</si>
  <si>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</si>
  <si>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</si>
  <si>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</si>
  <si>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</si>
  <si>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</si>
  <si>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</si>
  <si>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</si>
  <si>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</si>
  <si>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</si>
  <si>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</si>
  <si>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</si>
  <si>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</si>
  <si>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</si>
  <si>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</si>
  <si>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</si>
  <si>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</si>
  <si>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</si>
  <si>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</si>
  <si>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</si>
  <si>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</si>
  <si>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</si>
  <si>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</si>
  <si>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</si>
  <si>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</si>
  <si>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</si>
  <si>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</si>
  <si>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</si>
  <si>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</si>
  <si>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</si>
  <si>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</si>
  <si>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</si>
  <si>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</si>
  <si>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</si>
  <si>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</si>
  <si>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</si>
  <si>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</si>
  <si>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</si>
  <si>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</si>
  <si>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</si>
  <si>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</si>
  <si>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</si>
  <si>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</si>
  <si>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</si>
  <si>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</si>
  <si>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</si>
  <si>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</si>
  <si>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</si>
  <si>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</si>
  <si>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</si>
  <si>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</si>
  <si>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</si>
  <si>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</si>
  <si>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</si>
  <si>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</si>
  <si>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</si>
  <si>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</si>
  <si>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</si>
  <si>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</si>
  <si>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</si>
  <si>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</si>
  <si>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</si>
  <si>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</si>
  <si>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</si>
  <si>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</si>
  <si>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</si>
  <si>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</si>
  <si>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</si>
  <si>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</si>
  <si>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</si>
  <si>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</si>
  <si>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</si>
  <si>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</si>
  <si>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</si>
  <si>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</si>
  <si>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</si>
  <si>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</si>
  <si>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</si>
  <si>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</si>
  <si>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</si>
  <si>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</si>
  <si>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</si>
  <si>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</si>
  <si>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</si>
  <si>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</si>
  <si>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</si>
  <si>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</si>
  <si>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</si>
  <si>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</si>
  <si>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</si>
  <si>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</si>
  <si>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</si>
  <si>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</si>
  <si>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</si>
  <si>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</si>
  <si>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</si>
  <si>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</si>
  <si>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</si>
  <si>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</si>
  <si>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</si>
  <si>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</si>
  <si>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</si>
  <si>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</si>
  <si>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</si>
  <si>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</si>
  <si>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</si>
  <si>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</si>
  <si>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</si>
  <si>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</si>
  <si>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</si>
  <si>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</si>
  <si>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</si>
  <si>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</si>
  <si>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</si>
  <si>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</si>
  <si>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</si>
  <si>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</si>
  <si>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</si>
  <si>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</si>
  <si>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</si>
  <si>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</si>
  <si>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</si>
  <si>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</si>
  <si>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</si>
  <si>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</si>
  <si>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</si>
  <si>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</si>
  <si>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</si>
  <si>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</si>
  <si>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</si>
  <si>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</si>
  <si>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</si>
  <si>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</si>
  <si>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</si>
  <si>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</si>
  <si>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</si>
  <si>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</si>
  <si>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</si>
  <si>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</si>
  <si>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</si>
  <si>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</si>
  <si>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</si>
  <si>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</si>
  <si>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</si>
  <si>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</si>
  <si>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</si>
  <si>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</si>
  <si>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</si>
  <si>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</si>
  <si>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</si>
  <si>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</si>
  <si>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</si>
  <si>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</si>
  <si>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</si>
  <si>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</si>
  <si>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</si>
  <si>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</si>
  <si>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</si>
  <si>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</si>
  <si>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</si>
  <si>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</si>
  <si>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</si>
  <si>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</si>
  <si>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</si>
  <si>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</si>
  <si>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</si>
  <si>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</si>
  <si>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</si>
  <si>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</si>
  <si>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</si>
  <si>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</si>
  <si>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</si>
  <si>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</si>
  <si>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</si>
  <si>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</si>
  <si>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</si>
  <si>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</si>
  <si>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</si>
  <si>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</si>
  <si>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</si>
  <si>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</si>
  <si>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</si>
  <si>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</si>
  <si>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</si>
  <si>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</si>
  <si>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</si>
  <si>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</si>
  <si>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</si>
  <si>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</si>
  <si>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</si>
  <si>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</si>
  <si>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</si>
  <si>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</si>
  <si>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</si>
  <si>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</si>
  <si>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</si>
  <si>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</si>
  <si>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</si>
  <si>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</si>
  <si>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</si>
  <si>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</si>
  <si>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</si>
  <si>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</si>
  <si>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</si>
  <si>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</si>
  <si>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</si>
  <si>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</si>
  <si>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</si>
  <si>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</si>
  <si>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</si>
  <si>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</si>
  <si>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</si>
  <si>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</si>
  <si>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</si>
  <si>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</si>
  <si>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</si>
  <si>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</si>
  <si>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</si>
  <si>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</si>
  <si>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</si>
  <si>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</si>
  <si>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</si>
  <si>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</si>
  <si>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</si>
  <si>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</si>
  <si>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</si>
  <si>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</si>
  <si>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</si>
  <si>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</si>
  <si>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</si>
  <si>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</si>
  <si>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</si>
  <si>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</si>
  <si>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</si>
  <si>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</si>
  <si>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</si>
  <si>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</si>
  <si>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</si>
  <si>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</si>
  <si>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</si>
  <si>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</si>
  <si>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</si>
  <si>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</si>
  <si>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</si>
  <si>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</si>
  <si>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</si>
  <si>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</si>
  <si>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</si>
  <si>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</si>
  <si>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</si>
  <si>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</si>
  <si>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</si>
  <si>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</si>
  <si>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</si>
  <si>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</si>
  <si>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</si>
  <si>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</si>
  <si>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</si>
  <si>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</si>
  <si>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</si>
  <si>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</si>
  <si>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</si>
  <si>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</si>
  <si>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</si>
  <si>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</si>
  <si>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</si>
  <si>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</si>
  <si>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</si>
  <si>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</si>
  <si>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</si>
  <si>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</si>
  <si>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</si>
  <si>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</si>
  <si>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</si>
  <si>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</si>
  <si>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</si>
  <si>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</si>
  <si>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</si>
  <si>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</si>
  <si>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</si>
  <si>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</si>
  <si>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</si>
  <si>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</si>
  <si>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</si>
  <si>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</si>
  <si>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</si>
  <si>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</si>
  <si>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</si>
  <si>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</si>
  <si>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</si>
  <si>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</si>
  <si>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</si>
  <si>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</si>
  <si>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</si>
  <si>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</si>
  <si>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</si>
  <si>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</si>
  <si>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</si>
  <si>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</si>
  <si>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</si>
  <si>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</si>
  <si>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</si>
  <si>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</si>
  <si>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</si>
  <si>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</si>
  <si>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</si>
  <si>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</si>
  <si>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</si>
  <si>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</si>
  <si>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</si>
  <si>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</si>
  <si>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</si>
  <si>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</si>
  <si>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</si>
  <si>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</si>
  <si>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</si>
  <si>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</si>
  <si>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</si>
  <si>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</si>
  <si>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</si>
  <si>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</si>
  <si>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</si>
  <si>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</si>
  <si>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</si>
  <si>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</si>
  <si>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</si>
  <si>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</si>
  <si>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</si>
  <si>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</si>
  <si>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</si>
  <si>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</si>
  <si>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</si>
  <si>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</si>
  <si>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</si>
  <si>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</si>
  <si>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</si>
  <si>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</si>
  <si>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</si>
  <si>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</si>
  <si>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</si>
  <si>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</si>
  <si>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</si>
  <si>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</si>
  <si>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</si>
  <si>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</si>
  <si>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</si>
  <si>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</si>
  <si>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</si>
  <si>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</si>
  <si>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</si>
  <si>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</si>
  <si>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</si>
  <si>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</si>
  <si>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</si>
  <si>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</si>
  <si>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</si>
  <si>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</si>
  <si>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</si>
  <si>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</si>
  <si>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</si>
  <si>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</si>
  <si>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</si>
  <si>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</si>
  <si>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</si>
  <si>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</si>
  <si>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</si>
  <si>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</si>
  <si>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</si>
  <si>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</si>
  <si>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</si>
  <si>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</si>
  <si>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</si>
  <si>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</si>
  <si>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</si>
  <si>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</si>
  <si>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</si>
  <si>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</si>
  <si>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</si>
  <si>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</si>
  <si>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</si>
  <si>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</si>
  <si>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</si>
  <si>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</si>
  <si>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</si>
  <si>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</si>
  <si>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</si>
  <si>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</si>
  <si>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</si>
  <si>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</si>
  <si>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</si>
  <si>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</si>
  <si>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</si>
  <si>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</si>
  <si>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</si>
  <si>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</si>
  <si>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</si>
  <si>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</si>
  <si>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</si>
  <si>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</si>
  <si>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</si>
  <si>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</si>
  <si>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</si>
  <si>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</si>
  <si>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</si>
  <si>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</si>
  <si>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</si>
  <si>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</si>
  <si>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</si>
  <si>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</si>
  <si>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</si>
  <si>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</si>
  <si>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</si>
  <si>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</si>
  <si>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</si>
  <si>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</si>
  <si>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</si>
  <si>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</si>
  <si>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</si>
  <si>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</si>
  <si>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</si>
  <si>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</si>
  <si>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</si>
  <si>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</si>
  <si>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</si>
  <si>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</si>
  <si>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</si>
  <si>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</si>
  <si>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</si>
  <si>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</si>
  <si>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</si>
  <si>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</si>
  <si>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</si>
  <si>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</si>
  <si>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</si>
  <si>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</si>
  <si>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</si>
  <si>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</si>
  <si>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</si>
  <si>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</si>
  <si>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</si>
  <si>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</si>
  <si>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</si>
  <si>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</si>
  <si>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</si>
  <si>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</si>
  <si>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</si>
  <si>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</si>
  <si>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</si>
  <si>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</si>
  <si>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</si>
  <si>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</si>
  <si>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</si>
  <si>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</si>
  <si>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</si>
  <si>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</si>
  <si>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</si>
  <si>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</si>
  <si>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</si>
  <si>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</si>
  <si>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</si>
  <si>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</si>
  <si>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</si>
  <si>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</si>
  <si>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</si>
  <si>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</si>
  <si>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</si>
  <si>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</si>
  <si>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</si>
  <si>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</si>
  <si>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</si>
  <si>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</si>
  <si>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</si>
  <si>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</si>
  <si>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</si>
  <si>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</si>
  <si>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</si>
  <si>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</si>
  <si>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</si>
  <si>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</si>
  <si>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</si>
  <si>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</si>
  <si>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</si>
  <si>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</si>
  <si>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</si>
  <si>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</si>
  <si>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</si>
  <si>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</si>
  <si>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</si>
  <si>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</si>
  <si>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</si>
  <si>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</si>
  <si>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</si>
  <si>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</si>
  <si>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</si>
  <si>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</si>
  <si>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</si>
  <si>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</si>
  <si>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</si>
  <si>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</si>
  <si>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</si>
  <si>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</si>
  <si>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</si>
  <si>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</si>
  <si>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</si>
  <si>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</si>
  <si>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</si>
  <si>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</si>
  <si>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</si>
  <si>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</si>
  <si>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</si>
  <si>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</si>
  <si>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</si>
  <si>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</si>
  <si>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</si>
  <si>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</si>
  <si>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</si>
  <si>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</si>
  <si>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</si>
  <si>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</si>
  <si>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</si>
  <si>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</si>
  <si>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</si>
  <si>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</si>
  <si>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</si>
  <si>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</si>
  <si>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</si>
  <si>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</si>
  <si>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</si>
  <si>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</si>
  <si>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</si>
  <si>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</si>
  <si>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</si>
  <si>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</si>
  <si>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</si>
  <si>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</si>
  <si>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</si>
  <si>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</si>
  <si>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</si>
  <si>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</si>
  <si>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</si>
  <si>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</si>
  <si>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</si>
  <si>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</si>
  <si>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</si>
  <si>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</si>
  <si>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</si>
  <si>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</si>
  <si>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</si>
  <si>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</si>
  <si>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</si>
  <si>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</si>
  <si>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</si>
  <si>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</si>
  <si>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</si>
  <si>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</si>
  <si>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</si>
  <si>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</si>
  <si>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</si>
  <si>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</si>
  <si>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</si>
  <si>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</si>
  <si>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</si>
  <si>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</si>
  <si>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</si>
  <si>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</si>
  <si>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</si>
  <si>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</si>
  <si>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</si>
  <si>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</si>
  <si>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</si>
  <si>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</si>
  <si>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</si>
  <si>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</si>
  <si>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</si>
  <si>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</si>
  <si>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</si>
  <si>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</si>
  <si>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</si>
  <si>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</si>
  <si>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</si>
  <si>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</si>
  <si>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</si>
  <si>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</si>
  <si>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</si>
  <si>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</si>
  <si>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</si>
  <si>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</si>
  <si>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</si>
  <si>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</si>
  <si>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</si>
  <si>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</si>
  <si>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</si>
  <si>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</si>
  <si>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</si>
  <si>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</si>
  <si>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</si>
  <si>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</si>
  <si>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</si>
  <si>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</si>
  <si>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</si>
  <si>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</si>
  <si>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</si>
  <si>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</si>
  <si>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</si>
  <si>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</si>
  <si>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</si>
  <si>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</si>
  <si>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</si>
  <si>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</si>
  <si>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</si>
  <si>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</si>
  <si>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</si>
  <si>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</si>
  <si>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</si>
  <si>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</si>
  <si>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</si>
  <si>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</si>
  <si>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</si>
  <si>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</si>
  <si>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</si>
  <si>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</si>
  <si>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</si>
  <si>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</si>
  <si>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</si>
  <si>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</si>
  <si>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</si>
  <si>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</si>
  <si>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</si>
  <si>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</si>
  <si>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</si>
  <si>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</si>
  <si>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</si>
  <si>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</si>
  <si>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</si>
  <si>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</si>
  <si>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</si>
  <si>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</si>
  <si>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</si>
  <si>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</si>
  <si>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</si>
  <si>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</si>
  <si>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</si>
  <si>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</si>
  <si>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</si>
  <si>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</si>
  <si>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</si>
  <si>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</si>
  <si>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</si>
  <si>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</si>
  <si>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</si>
  <si>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</si>
  <si>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</si>
  <si>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</si>
  <si>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</si>
  <si>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</si>
  <si>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</si>
  <si>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</si>
  <si>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</si>
  <si>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</si>
  <si>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</si>
  <si>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</si>
  <si>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</si>
  <si>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</si>
  <si>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</si>
  <si>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</si>
  <si>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</si>
  <si>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</si>
  <si>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</si>
  <si>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</si>
  <si>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</si>
  <si>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</si>
  <si>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</si>
  <si>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</si>
  <si>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</si>
  <si>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</si>
  <si>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</si>
  <si>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</si>
  <si>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</si>
  <si>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</si>
  <si>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</si>
  <si>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</si>
  <si>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</si>
  <si>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</si>
  <si>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</si>
  <si>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</si>
  <si>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</si>
  <si>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</si>
  <si>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</si>
  <si>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</si>
  <si>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</si>
  <si>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</si>
  <si>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</si>
  <si>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</si>
  <si>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</si>
  <si>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</si>
  <si>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</si>
  <si>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</si>
  <si>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</si>
  <si>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</si>
  <si>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</si>
  <si>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</si>
  <si>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</si>
  <si>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</si>
  <si>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</si>
  <si>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</si>
  <si>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</si>
  <si>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</si>
  <si>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</si>
  <si>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</si>
  <si>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</si>
  <si>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</si>
  <si>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</si>
  <si>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</si>
  <si>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</si>
  <si>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</si>
  <si>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</si>
  <si>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</si>
  <si>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</si>
  <si>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</si>
  <si>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</si>
  <si>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</si>
  <si>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</si>
  <si>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</si>
  <si>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</si>
  <si>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</si>
  <si>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</si>
  <si>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</si>
  <si>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</si>
  <si>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</si>
  <si>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</si>
  <si>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</si>
  <si>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</si>
  <si>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</si>
  <si>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</si>
  <si>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</si>
  <si>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</si>
  <si>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</si>
  <si>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</si>
  <si>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</si>
  <si>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</si>
  <si>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</si>
  <si>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</si>
  <si>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</si>
  <si>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</si>
  <si>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</si>
  <si>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</si>
  <si>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</si>
  <si>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</si>
  <si>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</si>
  <si>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</si>
  <si>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</si>
  <si>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</si>
  <si>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</si>
  <si>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</si>
  <si>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</si>
  <si>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</si>
  <si>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</si>
  <si>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</si>
  <si>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</si>
  <si>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</si>
  <si>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</si>
  <si>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</si>
  <si>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</si>
  <si>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</si>
  <si>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</si>
  <si>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</si>
  <si>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</si>
  <si>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</si>
  <si>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</si>
  <si>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</si>
  <si>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</si>
  <si>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</si>
  <si>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</si>
  <si>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</si>
  <si>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</si>
  <si>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</si>
  <si>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</si>
  <si>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</si>
  <si>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</si>
  <si>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</si>
  <si>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</si>
  <si>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</si>
  <si>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</si>
  <si>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</si>
  <si>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</si>
  <si>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</si>
  <si>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</si>
  <si>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</si>
  <si>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</si>
  <si>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</si>
  <si>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</si>
  <si>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</si>
  <si>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</si>
  <si>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</si>
  <si>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</si>
  <si>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</si>
  <si>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</si>
  <si>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</si>
  <si>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</si>
  <si>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</si>
  <si>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</si>
  <si>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</si>
  <si>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</si>
  <si>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</si>
  <si>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</si>
  <si>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</si>
  <si>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</si>
  <si>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</si>
  <si>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</si>
  <si>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</si>
  <si>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</si>
  <si>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</si>
  <si>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</si>
  <si>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</si>
  <si>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</si>
  <si>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</si>
  <si>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</si>
  <si>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</si>
  <si>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</si>
  <si>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</si>
  <si>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</si>
  <si>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</si>
  <si>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</si>
  <si>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</si>
  <si>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</si>
  <si>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</si>
  <si>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</si>
  <si>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</si>
  <si>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</si>
  <si>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</si>
  <si>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</si>
  <si>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</si>
  <si>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</si>
  <si>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</si>
  <si>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</si>
  <si>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</si>
  <si>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</si>
  <si>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</si>
  <si>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</si>
  <si>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</si>
  <si>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</si>
  <si>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</si>
  <si>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</si>
  <si>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</si>
  <si>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</si>
  <si>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</si>
  <si>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</si>
  <si>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</si>
  <si>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</si>
  <si>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</si>
  <si>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</si>
  <si>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</si>
  <si>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</si>
  <si>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</si>
  <si>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</si>
  <si>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</si>
  <si>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</si>
  <si>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</si>
  <si>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</si>
  <si>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</si>
  <si>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</si>
  <si>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</si>
  <si>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</si>
  <si>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</si>
  <si>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</si>
  <si>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</si>
  <si>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</si>
  <si>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</si>
  <si>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</si>
  <si>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</si>
  <si>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</si>
  <si>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</si>
  <si>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</si>
  <si>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</si>
  <si>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</si>
  <si>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</si>
  <si>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</si>
  <si>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</si>
  <si>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</si>
  <si>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</si>
  <si>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</si>
  <si>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</si>
  <si>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</si>
  <si>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</si>
  <si>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</si>
  <si>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</si>
  <si>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</si>
  <si>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</si>
  <si>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</si>
  <si>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</si>
  <si>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</si>
  <si>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</si>
  <si>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</si>
  <si>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</si>
  <si>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</si>
  <si>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</si>
  <si>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</si>
  <si>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</si>
  <si>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</si>
  <si>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</si>
  <si>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</si>
  <si>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</si>
  <si>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</si>
  <si>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</si>
  <si>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</si>
  <si>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</si>
  <si>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</si>
  <si>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</si>
  <si>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</si>
  <si>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</si>
  <si>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</si>
  <si>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</si>
  <si>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</si>
  <si>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</si>
  <si>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</si>
  <si>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</si>
  <si>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</si>
  <si>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</si>
  <si>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</si>
  <si>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</si>
  <si>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</si>
  <si>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</si>
  <si>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</si>
  <si>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</si>
  <si>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</si>
  <si>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</si>
  <si>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</si>
  <si>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</si>
  <si>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</si>
  <si>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</si>
  <si>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</si>
  <si>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</si>
  <si>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</si>
  <si>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</si>
  <si>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</si>
  <si>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</si>
  <si>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</si>
  <si>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</si>
  <si>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</si>
  <si>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</si>
  <si>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</si>
  <si>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</si>
  <si>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</si>
  <si>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</si>
  <si>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</si>
  <si>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</si>
  <si>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</si>
  <si>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</si>
  <si>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</si>
  <si>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</si>
  <si>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</si>
  <si>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</si>
  <si>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</si>
  <si>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</si>
  <si>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</si>
  <si>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</si>
  <si>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</si>
  <si>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</si>
  <si>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</si>
  <si>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</si>
  <si>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</si>
  <si>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</si>
  <si>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</si>
  <si>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</si>
  <si>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</si>
  <si>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</si>
  <si>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</si>
  <si>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</si>
  <si>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</si>
  <si>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</si>
  <si>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</si>
  <si>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</si>
  <si>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</si>
  <si>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</si>
  <si>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</si>
  <si>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</si>
  <si>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</si>
  <si>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</si>
  <si>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</si>
  <si>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</si>
  <si>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</si>
  <si>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</si>
  <si>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</si>
  <si>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</si>
  <si>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</si>
  <si>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</si>
  <si>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</si>
  <si>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</si>
  <si>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</si>
  <si>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</si>
  <si>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</si>
  <si>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</si>
  <si>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</si>
  <si>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</si>
  <si>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</si>
  <si>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</si>
  <si>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</si>
  <si>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</si>
  <si>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</si>
  <si>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</si>
  <si>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</si>
  <si>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</si>
  <si>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</si>
  <si>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</si>
  <si>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</si>
  <si>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</si>
  <si>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</si>
  <si>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</si>
  <si>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</si>
  <si>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</si>
  <si>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</si>
  <si>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</si>
  <si>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</si>
  <si>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</si>
  <si>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</si>
  <si>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</si>
  <si>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</si>
  <si>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</si>
  <si>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</si>
  <si>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</si>
  <si>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</si>
  <si>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</si>
  <si>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</si>
  <si>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</si>
  <si>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</si>
  <si>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</si>
  <si>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</si>
  <si>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</si>
  <si>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</si>
  <si>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</si>
  <si>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</si>
  <si>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</si>
  <si>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</si>
  <si>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</si>
  <si>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</si>
  <si>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</si>
  <si>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</si>
  <si>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</si>
  <si>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</si>
  <si>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</si>
  <si>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</si>
  <si>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</si>
  <si>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</si>
  <si>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</si>
  <si>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</si>
  <si>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</si>
  <si>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</si>
  <si>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</si>
  <si>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</si>
  <si>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</si>
  <si>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</si>
  <si>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</si>
  <si>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</si>
  <si>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</si>
  <si>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</si>
  <si>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</si>
  <si>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</si>
  <si>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</si>
  <si>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</si>
  <si>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</si>
  <si>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</si>
  <si>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</si>
  <si>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</si>
  <si>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</si>
  <si>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</si>
  <si>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</si>
  <si>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</si>
  <si>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</si>
  <si>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</si>
  <si>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</si>
  <si>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</si>
  <si>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</si>
  <si>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</si>
  <si>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</si>
  <si>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</si>
  <si>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</si>
  <si>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</si>
  <si>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</si>
  <si>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</si>
  <si>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</si>
  <si>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</si>
  <si>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</si>
  <si>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</si>
  <si>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</si>
  <si>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</si>
  <si>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</si>
  <si>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</si>
  <si>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</si>
  <si>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</si>
  <si>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</si>
  <si>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</si>
  <si>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</si>
  <si>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</si>
  <si>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</si>
  <si>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</si>
  <si>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</si>
  <si>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</si>
  <si>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</si>
  <si>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</si>
  <si>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</si>
  <si>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</si>
  <si>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</si>
  <si>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</si>
  <si>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</si>
  <si>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</si>
  <si>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</si>
  <si>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</si>
  <si>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</si>
  <si>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</si>
  <si>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</si>
  <si>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</si>
  <si>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</si>
  <si>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</si>
  <si>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</si>
  <si>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</si>
  <si>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</si>
  <si>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</si>
  <si>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</si>
  <si>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</si>
  <si>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</si>
  <si>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</si>
  <si>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</si>
  <si>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</si>
  <si>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</si>
  <si>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</si>
  <si>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</si>
  <si>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</si>
  <si>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</si>
  <si>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</si>
  <si>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</si>
  <si>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</si>
  <si>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</si>
  <si>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</si>
  <si>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</si>
  <si>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</si>
  <si>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</si>
  <si>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</si>
  <si>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</si>
  <si>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</si>
  <si>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</si>
  <si>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</si>
  <si>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</si>
  <si>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</si>
  <si>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</si>
  <si>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</si>
  <si>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</si>
  <si>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</si>
  <si>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</si>
  <si>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</si>
  <si>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</si>
  <si>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</si>
  <si>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</si>
  <si>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</si>
  <si>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</si>
  <si>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</si>
  <si>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</si>
  <si>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</si>
  <si>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</si>
  <si>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</si>
  <si>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</si>
  <si>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</si>
  <si>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</si>
  <si>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</si>
  <si>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</si>
  <si>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</si>
  <si>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</si>
  <si>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</si>
  <si>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</si>
  <si>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</si>
  <si>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</si>
  <si>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</si>
  <si>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</si>
  <si>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</si>
  <si>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</si>
  <si>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</si>
  <si>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</si>
  <si>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</si>
  <si>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</si>
  <si>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</si>
  <si>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</si>
  <si>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</si>
  <si>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</si>
  <si>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</si>
  <si>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</si>
  <si>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</si>
  <si>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</si>
  <si>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</si>
  <si>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</si>
  <si>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</si>
  <si>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</si>
  <si>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</si>
  <si>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</si>
  <si>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</si>
  <si>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</si>
  <si>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</si>
  <si>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</si>
  <si>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</si>
  <si>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</si>
  <si>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</si>
  <si>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</si>
  <si>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</si>
  <si>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</si>
  <si>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</si>
  <si>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</si>
  <si>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</si>
  <si>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</si>
  <si>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</si>
  <si>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</si>
  <si>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</si>
  <si>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</si>
  <si>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</si>
  <si>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</si>
  <si>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</si>
  <si>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</si>
  <si>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</si>
  <si>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</si>
  <si>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</si>
  <si>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</si>
  <si>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</si>
  <si>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</si>
  <si>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</si>
  <si>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</si>
  <si>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</si>
  <si>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</si>
  <si>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</si>
  <si>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</si>
  <si>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</si>
  <si>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</si>
  <si>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</si>
  <si>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</si>
  <si>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</si>
  <si>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</si>
  <si>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</si>
  <si>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</si>
  <si>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</si>
  <si>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</si>
  <si>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</si>
  <si>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</si>
  <si>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</si>
  <si>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</si>
  <si>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</si>
  <si>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</si>
  <si>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</si>
  <si>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</si>
  <si>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</si>
  <si>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</si>
  <si>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</si>
  <si>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</si>
  <si>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</si>
  <si>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</si>
  <si>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</si>
  <si>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</si>
  <si>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</si>
  <si>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</si>
  <si>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</si>
  <si>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</si>
  <si>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</si>
  <si>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</si>
  <si>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</si>
  <si>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</si>
  <si>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</si>
  <si>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</si>
  <si>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</si>
  <si>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</si>
  <si>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</si>
  <si>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</si>
  <si>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</si>
  <si>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</si>
  <si>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</si>
  <si>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</si>
  <si>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</si>
  <si>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</si>
  <si>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</si>
  <si>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</si>
  <si>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</si>
  <si>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</si>
  <si>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</si>
  <si>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</si>
  <si>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</si>
  <si>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</si>
  <si>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</si>
  <si>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</si>
  <si>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</si>
  <si>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</si>
  <si>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</si>
  <si>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</si>
  <si>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</si>
  <si>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</si>
  <si>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</si>
  <si>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</si>
  <si>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</si>
  <si>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</si>
  <si>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</si>
  <si>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</si>
  <si>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</si>
  <si>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</si>
  <si>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</si>
  <si>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</si>
  <si>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</si>
  <si>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</si>
  <si>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</si>
  <si>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</si>
  <si>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</si>
  <si>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</si>
  <si>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</si>
  <si>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</si>
  <si>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</si>
  <si>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</si>
  <si>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</si>
  <si>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</si>
  <si>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</si>
  <si>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</si>
  <si>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</si>
  <si>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</si>
  <si>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</si>
  <si>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</si>
  <si>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</si>
  <si>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</si>
  <si>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</si>
  <si>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</si>
  <si>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</si>
  <si>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</si>
  <si>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</si>
  <si>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</si>
  <si>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</si>
  <si>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</si>
  <si>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</si>
  <si>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</si>
  <si>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</si>
  <si>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</si>
  <si>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</si>
  <si>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</si>
  <si>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</si>
  <si>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</si>
  <si>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</si>
  <si>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</si>
  <si>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</si>
  <si>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</si>
  <si>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</si>
  <si>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</si>
  <si>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</si>
  <si>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</si>
  <si>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</si>
  <si>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</si>
  <si>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</si>
  <si>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</si>
  <si>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</si>
  <si>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</si>
  <si>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</si>
  <si>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</si>
  <si>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</si>
  <si>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</si>
  <si>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</si>
  <si>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</si>
  <si>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</si>
  <si>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</si>
  <si>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</si>
  <si>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</si>
  <si>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</si>
  <si>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</si>
  <si>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</si>
  <si>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</si>
  <si>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</si>
  <si>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</si>
  <si>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</si>
  <si>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</si>
  <si>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</si>
  <si>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</si>
  <si>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</si>
  <si>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</si>
  <si>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</si>
  <si>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</si>
  <si>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</si>
  <si>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</si>
  <si>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</si>
  <si>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</si>
  <si>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</si>
  <si>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</si>
  <si>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</si>
  <si>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</si>
  <si>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</si>
  <si>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</si>
  <si>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</si>
  <si>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</si>
  <si>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</si>
  <si>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</si>
  <si>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</si>
  <si>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</si>
  <si>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</si>
  <si>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</si>
  <si>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</si>
  <si>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</si>
  <si>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</si>
  <si>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</si>
  <si>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</si>
  <si>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</si>
  <si>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</si>
  <si>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</si>
  <si>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</si>
  <si>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</si>
  <si>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</si>
  <si>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</si>
  <si>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</si>
  <si>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</si>
  <si>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</si>
  <si>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</si>
  <si>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</si>
  <si>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</si>
  <si>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</si>
  <si>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</si>
  <si>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</si>
  <si>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</si>
  <si>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</si>
  <si>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</si>
  <si>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</si>
  <si>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</si>
  <si>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</si>
  <si>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</si>
  <si>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</si>
  <si>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</si>
  <si>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</si>
  <si>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</si>
  <si>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</si>
  <si>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</si>
  <si>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</si>
  <si>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</si>
  <si>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</si>
  <si>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</si>
  <si>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</si>
  <si>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</si>
  <si>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</si>
  <si>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</si>
  <si>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</si>
  <si>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</si>
  <si>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</si>
  <si>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</si>
  <si>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</si>
  <si>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</si>
  <si>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</si>
  <si>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</si>
  <si>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</si>
  <si>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</si>
  <si>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</si>
  <si>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</si>
  <si>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</si>
  <si>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</si>
  <si>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</si>
  <si>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</si>
  <si>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</si>
  <si>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</si>
  <si>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</si>
  <si>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</si>
  <si>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</si>
  <si>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</si>
  <si>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</si>
  <si>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</si>
  <si>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</si>
  <si>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</si>
  <si>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</si>
  <si>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</si>
  <si>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</si>
  <si>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</si>
  <si>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</si>
  <si>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</si>
  <si>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</si>
  <si>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</si>
  <si>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</si>
  <si>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</si>
  <si>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</si>
  <si>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</si>
  <si>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</si>
  <si>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</si>
  <si>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</si>
  <si>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</si>
  <si>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</si>
  <si>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</si>
  <si>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</si>
  <si>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</si>
  <si>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</si>
  <si>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</si>
  <si>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</si>
  <si>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</si>
  <si>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</si>
  <si>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</si>
  <si>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</si>
  <si>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</si>
  <si>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</si>
  <si>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</si>
  <si>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</si>
  <si>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</si>
  <si>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</si>
  <si>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</si>
  <si>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</si>
  <si>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</si>
  <si>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</si>
  <si>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</si>
  <si>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</si>
  <si>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</si>
  <si>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</si>
  <si>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</si>
  <si>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</si>
  <si>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</si>
  <si>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</si>
  <si>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</si>
  <si>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</si>
  <si>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</si>
  <si>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</si>
  <si>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</si>
  <si>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</si>
  <si>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</si>
  <si>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</si>
  <si>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</si>
  <si>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</si>
  <si>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</si>
  <si>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</si>
  <si>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</si>
  <si>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</si>
  <si>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</si>
  <si>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</si>
  <si>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</si>
  <si>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</si>
  <si>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</si>
  <si>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</si>
  <si>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</si>
  <si>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</si>
  <si>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</si>
  <si>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</si>
  <si>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</si>
  <si>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</si>
  <si>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</si>
  <si>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</si>
  <si>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</si>
  <si>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</si>
  <si>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</si>
  <si>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</si>
  <si>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</si>
  <si>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</si>
  <si>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</si>
  <si>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</si>
  <si>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</si>
  <si>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</si>
  <si>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</si>
  <si>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</si>
  <si>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</si>
  <si>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</si>
  <si>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</si>
  <si>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</si>
  <si>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</si>
  <si>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</si>
  <si>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</si>
  <si>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</si>
  <si>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</si>
  <si>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</si>
  <si>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</si>
  <si>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</si>
  <si>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</si>
  <si>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</si>
  <si>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</si>
  <si>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</si>
  <si>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</si>
  <si>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</si>
  <si>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</si>
  <si>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</si>
  <si>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</si>
  <si>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</si>
  <si>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</si>
  <si>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</si>
  <si>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</si>
  <si>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</si>
  <si>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</si>
  <si>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</si>
  <si>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</si>
  <si>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</si>
  <si>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</si>
  <si>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</si>
  <si>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</si>
  <si>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</si>
  <si>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</si>
  <si>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</si>
  <si>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</si>
  <si>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</si>
  <si>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</si>
  <si>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</si>
  <si>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</si>
  <si>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</si>
  <si>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</si>
  <si>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</si>
  <si>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</si>
  <si>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</si>
  <si>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</si>
  <si>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</si>
  <si>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</si>
  <si>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</si>
  <si>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</si>
  <si>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</si>
  <si>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</si>
  <si>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</si>
  <si>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</si>
  <si>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</si>
  <si>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</si>
  <si>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</si>
  <si>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</si>
  <si>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</si>
  <si>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</si>
  <si>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</si>
  <si>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</si>
  <si>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</si>
  <si>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</si>
  <si>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</si>
  <si>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</si>
  <si>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</si>
  <si>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</si>
  <si>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</si>
  <si>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</si>
  <si>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</si>
  <si>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</si>
  <si>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</si>
  <si>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</si>
  <si>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</si>
  <si>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</si>
  <si>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</si>
  <si>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</si>
  <si>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</si>
  <si>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</si>
  <si>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</si>
  <si>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</si>
  <si>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</si>
  <si>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</si>
  <si>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</si>
  <si>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</si>
  <si>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</si>
  <si>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</si>
  <si>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</si>
  <si>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</si>
  <si>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</si>
  <si>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</si>
  <si>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</si>
  <si>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</si>
  <si>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</si>
  <si>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</si>
  <si>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</si>
  <si>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</si>
  <si>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</si>
  <si>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</si>
  <si>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</si>
  <si>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</si>
  <si>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</si>
  <si>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</si>
  <si>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</si>
  <si>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</si>
  <si>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</si>
  <si>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</si>
  <si>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</si>
  <si>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</si>
  <si>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</si>
  <si>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</si>
  <si>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</si>
  <si>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</si>
  <si>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</si>
  <si>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</si>
  <si>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</si>
  <si>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</si>
  <si>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</si>
  <si>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</si>
  <si>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</si>
  <si>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</si>
  <si>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</si>
  <si>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</si>
  <si>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</si>
  <si>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</si>
  <si>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</si>
  <si>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</si>
  <si>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</si>
  <si>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</si>
  <si>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</si>
  <si>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</si>
  <si>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</si>
  <si>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</si>
  <si>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</si>
  <si>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</si>
  <si>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</si>
  <si>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</si>
  <si>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</si>
  <si>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</si>
  <si>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</si>
  <si>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</si>
  <si>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</si>
  <si>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</si>
  <si>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</si>
  <si>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</si>
  <si>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</si>
  <si>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</si>
  <si>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</si>
  <si>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</si>
  <si>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</si>
  <si>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</si>
  <si>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</si>
  <si>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</si>
  <si>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</si>
  <si>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</si>
  <si>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</si>
  <si>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</si>
  <si>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</si>
  <si>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</si>
  <si>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</si>
  <si>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</si>
  <si>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</si>
  <si>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</si>
  <si>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</si>
  <si>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</si>
  <si>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</si>
  <si>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</si>
  <si>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</si>
  <si>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</si>
  <si>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</si>
  <si>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</si>
  <si>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</si>
  <si>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</si>
  <si>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</si>
  <si>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</si>
  <si>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</si>
  <si>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</si>
  <si>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</si>
  <si>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</si>
  <si>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</si>
  <si>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</si>
  <si>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</si>
  <si>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</si>
  <si>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</si>
  <si>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</si>
  <si>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</si>
  <si>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</si>
  <si>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</si>
  <si>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</si>
  <si>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</si>
  <si>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</si>
  <si>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</si>
  <si>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</si>
  <si>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</si>
  <si>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</si>
  <si>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</si>
  <si>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</si>
  <si>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</si>
  <si>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</si>
  <si>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</si>
  <si>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</si>
  <si>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</si>
  <si>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</si>
  <si>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</si>
  <si>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</si>
  <si>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</si>
  <si>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</si>
  <si>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</si>
  <si>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</si>
  <si>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</si>
  <si>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</si>
  <si>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</si>
  <si>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</si>
  <si>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</si>
  <si>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</si>
  <si>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</si>
  <si>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</si>
  <si>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</si>
  <si>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</si>
  <si>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</si>
  <si>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</si>
  <si>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</si>
  <si>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</si>
  <si>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</si>
  <si>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</si>
  <si>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</si>
  <si>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</si>
  <si>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</si>
  <si>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</si>
  <si>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</si>
  <si>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</si>
  <si>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</si>
  <si>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</si>
  <si>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</si>
  <si>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</si>
  <si>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</si>
  <si>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</si>
  <si>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</si>
  <si>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</si>
  <si>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</si>
  <si>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</si>
  <si>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</si>
  <si>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</si>
  <si>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</si>
  <si>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</si>
  <si>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</si>
  <si>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</si>
  <si>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</si>
  <si>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</si>
  <si>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</si>
  <si>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</si>
  <si>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</si>
  <si>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</si>
  <si>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</si>
  <si>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</si>
  <si>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</si>
  <si>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</si>
  <si>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</si>
  <si>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</si>
  <si>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</si>
  <si>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</si>
  <si>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</si>
  <si>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</si>
  <si>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</si>
  <si>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</si>
  <si>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</si>
  <si>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</si>
  <si>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</si>
  <si>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</si>
  <si>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</si>
  <si>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</si>
  <si>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</si>
  <si>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</si>
  <si>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</si>
  <si>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</si>
  <si>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</si>
  <si>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</si>
  <si>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</si>
  <si>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</si>
  <si>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</si>
  <si>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</si>
  <si>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</si>
  <si>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</si>
  <si>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</si>
  <si>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</si>
  <si>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</si>
  <si>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</si>
  <si>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</si>
  <si>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</si>
  <si>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</si>
  <si>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</si>
  <si>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</si>
  <si>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</si>
  <si>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</si>
  <si>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</si>
  <si>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</si>
  <si>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</si>
  <si>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</si>
  <si>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</si>
  <si>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</si>
  <si>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</si>
  <si>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</si>
  <si>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</si>
  <si>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</si>
  <si>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</si>
  <si>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</si>
  <si>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</si>
  <si>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</si>
  <si>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</si>
  <si>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</si>
  <si>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</si>
  <si>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</si>
  <si>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</si>
  <si>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</si>
  <si>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</si>
  <si>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</si>
  <si>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</si>
  <si>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</si>
  <si>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</si>
  <si>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</si>
  <si>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</si>
  <si>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</si>
  <si>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</si>
  <si>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</si>
  <si>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</si>
  <si>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</si>
  <si>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</si>
  <si>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</si>
  <si>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</si>
  <si>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</si>
  <si>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</si>
  <si>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</si>
  <si>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</si>
  <si>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</si>
  <si>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</si>
  <si>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</si>
  <si>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</si>
  <si>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</si>
  <si>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</si>
  <si>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</si>
  <si>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</si>
  <si>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</si>
  <si>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</si>
  <si>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</si>
  <si>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</si>
  <si>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</si>
  <si>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</si>
  <si>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</si>
  <si>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</si>
  <si>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</si>
  <si>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</si>
  <si>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</si>
  <si>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</si>
  <si>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</si>
  <si>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</si>
  <si>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</si>
  <si>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</si>
  <si>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</si>
  <si>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</si>
  <si>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</si>
  <si>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</si>
  <si>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</si>
  <si>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</si>
  <si>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</si>
  <si>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</si>
  <si>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</si>
  <si>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</si>
  <si>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</si>
  <si>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</si>
  <si>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</si>
  <si>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</si>
  <si>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</si>
  <si>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</si>
  <si>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</si>
  <si>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</si>
  <si>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</si>
  <si>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</si>
  <si>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</si>
  <si>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</si>
  <si>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</si>
  <si>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</si>
  <si>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</si>
  <si>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</si>
  <si>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</si>
  <si>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</si>
  <si>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</si>
  <si>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</si>
  <si>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</si>
  <si>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</si>
  <si>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</si>
  <si>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</si>
  <si>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</si>
  <si>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</si>
  <si>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</si>
  <si>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</si>
  <si>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</si>
  <si>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</si>
  <si>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</si>
  <si>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</si>
  <si>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</si>
  <si>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</si>
  <si>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</si>
  <si>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</si>
  <si>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</si>
  <si>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</si>
  <si>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</si>
  <si>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</si>
  <si>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</si>
  <si>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</si>
  <si>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</si>
  <si>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</si>
  <si>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</si>
  <si>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</si>
  <si>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</si>
  <si>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</si>
  <si>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</si>
  <si>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</si>
  <si>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</si>
  <si>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</si>
  <si>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</si>
  <si>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</si>
  <si>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</si>
  <si>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</si>
  <si>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</si>
  <si>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</si>
  <si>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</si>
  <si>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</si>
  <si>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</si>
  <si>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</si>
  <si>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</si>
  <si>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</si>
  <si>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</si>
  <si>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</si>
  <si>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</si>
  <si>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</si>
  <si>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</si>
  <si>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</si>
  <si>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</si>
  <si>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</si>
  <si>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</si>
  <si>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</si>
  <si>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</si>
  <si>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</si>
  <si>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</si>
  <si>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</si>
  <si>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</si>
  <si>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</si>
  <si>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</si>
  <si>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</si>
  <si>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</si>
  <si>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</si>
  <si>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</si>
  <si>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</si>
  <si>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</si>
  <si>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</si>
  <si>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</si>
  <si>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</si>
  <si>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</si>
  <si>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</si>
  <si>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</si>
  <si>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</si>
  <si>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</si>
  <si>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</si>
  <si>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</si>
  <si>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</si>
  <si>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</si>
  <si>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</si>
  <si>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</si>
  <si>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</si>
  <si>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</si>
  <si>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</si>
  <si>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</si>
  <si>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</si>
  <si>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</si>
  <si>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</si>
  <si>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</si>
  <si>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</si>
  <si>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</si>
  <si>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</si>
  <si>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</si>
  <si>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</si>
  <si>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</si>
  <si>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</si>
  <si>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</si>
  <si>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</si>
  <si>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</si>
  <si>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</si>
  <si>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</si>
  <si>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</si>
  <si>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</si>
  <si>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</si>
  <si>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</si>
  <si>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</si>
  <si>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</si>
  <si>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</si>
  <si>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</si>
  <si>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</si>
  <si>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</si>
  <si>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</si>
  <si>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</si>
  <si>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</si>
  <si>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</si>
  <si>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</si>
  <si>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</si>
  <si>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</si>
  <si>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</si>
  <si>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</si>
  <si>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</si>
  <si>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</si>
  <si>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</si>
  <si>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</si>
  <si>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</si>
  <si>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</si>
  <si>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</si>
  <si>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</si>
  <si>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</si>
  <si>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</si>
  <si>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</si>
  <si>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</si>
  <si>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</si>
  <si>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</si>
  <si>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</si>
  <si>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</si>
  <si>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</si>
  <si>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</si>
  <si>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</si>
  <si>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</si>
  <si>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</si>
  <si>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</si>
  <si>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</si>
  <si>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</si>
  <si>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</si>
  <si>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</si>
  <si>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</si>
  <si>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</si>
  <si>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</si>
  <si>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</si>
  <si>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</si>
  <si>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</si>
  <si>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</si>
  <si>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</si>
  <si>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</si>
  <si>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</si>
  <si>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</si>
  <si>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</si>
  <si>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</si>
  <si>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</si>
  <si>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</si>
  <si>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</si>
  <si>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</si>
  <si>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</si>
  <si>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</si>
  <si>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</si>
  <si>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</si>
  <si>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</si>
  <si>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</si>
  <si>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</si>
  <si>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</si>
  <si>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</si>
  <si>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</si>
  <si>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</si>
  <si>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</si>
  <si>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</si>
  <si>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</si>
  <si>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</si>
  <si>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</si>
  <si>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</si>
  <si>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</si>
  <si>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</si>
  <si>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</si>
  <si>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</si>
  <si>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</si>
  <si>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</si>
  <si>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</si>
  <si>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</si>
  <si>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</si>
  <si>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</si>
  <si>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</si>
  <si>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</si>
  <si>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</si>
  <si>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</si>
  <si>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</si>
  <si>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</si>
  <si>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</si>
  <si>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</si>
  <si>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</si>
  <si>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</si>
  <si>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</si>
  <si>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</si>
  <si>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</si>
  <si>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</si>
  <si>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</si>
  <si>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</si>
  <si>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</si>
  <si>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</si>
  <si>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</si>
  <si>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</si>
  <si>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</si>
  <si>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</si>
  <si>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</si>
  <si>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</si>
  <si>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</si>
  <si>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</si>
  <si>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</si>
  <si>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</si>
  <si>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</si>
  <si>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</si>
  <si>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</si>
  <si>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</si>
  <si>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</si>
  <si>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</si>
  <si>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</si>
  <si>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</si>
  <si>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</si>
  <si>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</si>
  <si>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</si>
  <si>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</si>
  <si>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</si>
  <si>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</si>
  <si>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</si>
  <si>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</si>
  <si>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</si>
  <si>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</si>
  <si>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</si>
  <si>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</si>
  <si>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</si>
  <si>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</si>
  <si>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</si>
  <si>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</si>
  <si>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</si>
  <si>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</si>
  <si>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</si>
  <si>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</si>
  <si>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</si>
  <si>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</si>
  <si>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</si>
  <si>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</si>
  <si>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</si>
  <si>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</si>
  <si>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</si>
  <si>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</si>
  <si>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</si>
  <si>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</si>
  <si>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</si>
  <si>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</si>
  <si>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</si>
  <si>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</si>
  <si>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</si>
  <si>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</si>
  <si>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</si>
  <si>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</si>
  <si>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</si>
  <si>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</si>
  <si>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</si>
  <si>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</si>
  <si>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</si>
  <si>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</si>
  <si>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</si>
  <si>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</si>
  <si>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</si>
  <si>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</si>
  <si>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</si>
  <si>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</si>
  <si>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</si>
  <si>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</si>
  <si>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</si>
  <si>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</si>
  <si>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</si>
  <si>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</si>
  <si>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</si>
  <si>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</si>
  <si>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</si>
  <si>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</si>
  <si>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</si>
  <si>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</si>
  <si>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</si>
  <si>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</si>
  <si>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</si>
  <si>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</si>
  <si>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</si>
  <si>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</si>
  <si>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</si>
  <si>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</si>
  <si>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</si>
  <si>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</si>
  <si>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</si>
  <si>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</si>
  <si>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</si>
  <si>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</si>
  <si>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</si>
  <si>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</si>
  <si>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</si>
  <si>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</si>
  <si>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</si>
  <si>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</si>
  <si>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</si>
  <si>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</si>
  <si>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</si>
  <si>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</si>
  <si>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</si>
  <si>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</si>
  <si>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</si>
  <si>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</si>
  <si>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</si>
  <si>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</si>
  <si>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</si>
  <si>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</si>
  <si>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</si>
  <si>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</si>
  <si>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</si>
  <si>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</si>
  <si>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</si>
  <si>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</si>
  <si>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</si>
  <si>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</si>
  <si>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</si>
  <si>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</si>
  <si>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</si>
  <si>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</si>
  <si>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</si>
  <si>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</si>
  <si>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</si>
  <si>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</si>
  <si>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</si>
  <si>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</si>
  <si>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</si>
  <si>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</si>
  <si>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</si>
  <si>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</si>
  <si>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</si>
  <si>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</si>
  <si>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</si>
  <si>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</si>
  <si>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</si>
  <si>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</si>
  <si>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</si>
  <si>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</si>
  <si>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</si>
  <si>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</si>
  <si>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</si>
  <si>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</si>
  <si>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</si>
  <si>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</si>
  <si>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</si>
  <si>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</si>
  <si>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</si>
  <si>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</si>
  <si>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</si>
  <si>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</si>
  <si>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</si>
  <si>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</si>
  <si>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</si>
  <si>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</si>
  <si>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</si>
  <si>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</si>
  <si>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</si>
  <si>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</si>
  <si>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</si>
  <si>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</si>
  <si>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</si>
  <si>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</si>
  <si>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</si>
  <si>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</si>
  <si>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</si>
  <si>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</si>
  <si>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</si>
  <si>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</si>
  <si>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</si>
  <si>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</si>
  <si>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</si>
  <si>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</si>
  <si>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</si>
  <si>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</si>
  <si>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</si>
  <si>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</si>
  <si>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</si>
  <si>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</si>
  <si>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</si>
  <si>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</si>
  <si>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</si>
  <si>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</si>
  <si>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</si>
  <si>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</si>
  <si>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</si>
  <si>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</si>
  <si>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</si>
  <si>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</si>
  <si>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</si>
  <si>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</si>
  <si>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</si>
  <si>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</si>
  <si>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</si>
  <si>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</si>
  <si>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</si>
  <si>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</si>
  <si>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</si>
  <si>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</si>
  <si>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</si>
  <si>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</si>
  <si>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</si>
  <si>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</si>
  <si>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</si>
  <si>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</si>
  <si>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</si>
  <si>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</si>
  <si>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</si>
  <si>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</si>
  <si>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</si>
  <si>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</si>
  <si>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</si>
  <si>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</si>
  <si>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</si>
  <si>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</si>
  <si>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</si>
  <si>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</si>
  <si>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</si>
  <si>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</si>
  <si>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</si>
  <si>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</si>
  <si>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</si>
  <si>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</si>
  <si>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</si>
  <si>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</si>
  <si>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</si>
  <si>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</si>
  <si>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</si>
  <si>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</si>
  <si>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</si>
  <si>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</si>
  <si>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</si>
  <si>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</si>
  <si>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</si>
  <si>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</si>
  <si>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</si>
  <si>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</si>
  <si>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</si>
  <si>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</si>
  <si>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</si>
  <si>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</si>
  <si>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</si>
  <si>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</si>
  <si>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</si>
  <si>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</si>
  <si>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</si>
  <si>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</si>
  <si>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</si>
  <si>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</si>
  <si>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</si>
  <si>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</si>
  <si>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</si>
  <si>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</si>
  <si>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</si>
  <si>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</si>
  <si>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</si>
  <si>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</si>
  <si>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</si>
  <si>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</si>
  <si>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</si>
  <si>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</si>
  <si>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</si>
  <si>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</si>
  <si>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</si>
  <si>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</si>
  <si>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</si>
  <si>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</si>
  <si>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</si>
  <si>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</si>
  <si>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</si>
  <si>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</si>
  <si>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</si>
  <si>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</si>
  <si>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</si>
  <si>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</si>
  <si>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</si>
  <si>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</si>
  <si>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</si>
  <si>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</si>
  <si>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</si>
  <si>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</si>
  <si>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</si>
  <si>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</si>
  <si>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</si>
  <si>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</si>
  <si>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</si>
  <si>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</si>
  <si>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</si>
  <si>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</si>
  <si>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</si>
  <si>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</si>
  <si>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</si>
  <si>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</si>
  <si>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</si>
  <si>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</si>
  <si>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</si>
  <si>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</si>
  <si>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</si>
  <si>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</si>
  <si>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</si>
  <si>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</si>
  <si>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</si>
  <si>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</si>
  <si>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</si>
  <si>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</si>
  <si>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</si>
  <si>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</si>
  <si>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</si>
  <si>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</si>
  <si>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</si>
  <si>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</si>
  <si>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</si>
  <si>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</si>
  <si>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</si>
  <si>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</si>
  <si>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</si>
  <si>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</si>
  <si>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</si>
  <si>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</si>
  <si>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</si>
  <si>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</si>
  <si>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</si>
  <si>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</si>
  <si>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</si>
  <si>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</si>
  <si>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</si>
  <si>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</si>
  <si>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</si>
  <si>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</si>
  <si>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</si>
  <si>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</si>
  <si>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</si>
  <si>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</si>
  <si>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</si>
  <si>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</si>
  <si>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</si>
  <si>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</si>
  <si>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</si>
  <si>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</si>
  <si>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</si>
  <si>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</si>
  <si>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</si>
  <si>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</si>
  <si>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</si>
  <si>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</si>
  <si>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</si>
  <si>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</si>
  <si>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</si>
  <si>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</si>
  <si>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</si>
  <si>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</si>
  <si>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</si>
  <si>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</si>
  <si>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</si>
  <si>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</si>
  <si>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</si>
  <si>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</si>
  <si>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</si>
  <si>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</si>
  <si>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</si>
  <si>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</si>
  <si>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</si>
  <si>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</si>
  <si>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</si>
  <si>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</si>
  <si>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</si>
  <si>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</si>
  <si>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</si>
  <si>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</si>
  <si>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</si>
  <si>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</si>
  <si>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</si>
  <si>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</si>
  <si>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</si>
  <si>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</si>
  <si>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</si>
  <si>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</si>
  <si>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</si>
  <si>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</si>
  <si>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</si>
  <si>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</si>
  <si>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</si>
  <si>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</si>
  <si>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</si>
  <si>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</si>
  <si>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</si>
  <si>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</si>
  <si>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</si>
  <si>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</si>
  <si>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</si>
  <si>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</si>
  <si>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</si>
  <si>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</si>
  <si>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</si>
  <si>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</si>
  <si>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</si>
  <si>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</si>
  <si>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</si>
  <si>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</si>
  <si>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</si>
  <si>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</si>
  <si>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</si>
  <si>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</si>
  <si>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</si>
  <si>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</si>
  <si>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</si>
  <si>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</si>
  <si>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</si>
  <si>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</si>
  <si>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</si>
  <si>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</si>
  <si>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</si>
  <si>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</si>
  <si>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</si>
  <si>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</si>
  <si>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</si>
  <si>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</si>
  <si>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</si>
  <si>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</si>
  <si>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</si>
  <si>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</si>
  <si>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</si>
  <si>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</si>
  <si>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</si>
  <si>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</si>
  <si>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</si>
  <si>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</si>
  <si>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</si>
  <si>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</si>
  <si>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</si>
  <si>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</si>
  <si>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</si>
  <si>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</si>
  <si>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</si>
  <si>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</si>
  <si>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</si>
  <si>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</si>
  <si>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</si>
  <si>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</si>
  <si>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</si>
  <si>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</si>
  <si>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</si>
  <si>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</si>
  <si>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</si>
  <si>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</si>
  <si>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</si>
  <si>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</si>
  <si>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</si>
  <si>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</si>
  <si>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</si>
  <si>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</si>
  <si>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</si>
  <si>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</si>
  <si>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</si>
  <si>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</si>
  <si>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</si>
  <si>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</si>
  <si>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</si>
  <si>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</si>
  <si>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</si>
  <si>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</si>
  <si>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</si>
  <si>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</si>
  <si>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</si>
  <si>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</si>
  <si>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</si>
  <si>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</si>
  <si>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</si>
  <si>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</si>
  <si>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</si>
  <si>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</si>
  <si>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</si>
  <si>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</si>
  <si>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</si>
  <si>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</si>
  <si>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</si>
  <si>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</si>
  <si>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</si>
  <si>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</si>
  <si>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</si>
  <si>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</si>
  <si>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</si>
  <si>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</si>
  <si>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</si>
  <si>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</si>
  <si>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</si>
  <si>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</si>
  <si>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</si>
  <si>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</si>
  <si>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</si>
  <si>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</si>
  <si>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</si>
  <si>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</si>
  <si>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</si>
  <si>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</si>
  <si>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</si>
  <si>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</si>
  <si>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</si>
  <si>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</si>
  <si>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</si>
  <si>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</si>
  <si>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</si>
  <si>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</si>
  <si>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</si>
  <si>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</si>
  <si>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</si>
  <si>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</si>
  <si>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</si>
  <si>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</si>
  <si>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</si>
  <si>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</si>
  <si>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</si>
  <si>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</si>
  <si>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</si>
  <si>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</si>
  <si>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</si>
  <si>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</si>
  <si>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</si>
  <si>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</si>
  <si>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</si>
  <si>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</si>
  <si>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</si>
  <si>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</si>
  <si>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</si>
  <si>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</si>
  <si>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</si>
  <si>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</si>
  <si>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</si>
  <si>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</si>
  <si>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</si>
  <si>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</si>
  <si>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</si>
  <si>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</si>
  <si>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</si>
  <si>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</si>
  <si>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</si>
  <si>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</si>
  <si>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</si>
  <si>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</si>
  <si>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</si>
  <si>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</si>
  <si>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</si>
  <si>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</si>
  <si>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</si>
  <si>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</si>
  <si>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</si>
  <si>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</si>
  <si>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</si>
  <si>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</si>
  <si>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</si>
  <si>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</si>
  <si>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</si>
  <si>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</si>
  <si>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</si>
  <si>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</si>
  <si>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</si>
  <si>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</si>
  <si>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</si>
  <si>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</si>
  <si>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</si>
  <si>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</si>
  <si>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</si>
  <si>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</si>
  <si>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</si>
  <si>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</si>
  <si>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</si>
  <si>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</si>
  <si>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</si>
  <si>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</si>
  <si>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</si>
  <si>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</si>
  <si>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</si>
  <si>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</si>
  <si>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</si>
  <si>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</si>
  <si>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</si>
  <si>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</si>
  <si>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</si>
  <si>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</si>
  <si>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</si>
  <si>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</si>
  <si>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</si>
  <si>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</si>
  <si>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</si>
  <si>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</si>
  <si>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</si>
  <si>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</si>
  <si>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</si>
  <si>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</si>
  <si>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</si>
  <si>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</si>
  <si>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</si>
  <si>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</si>
  <si>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</si>
  <si>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</si>
  <si>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</si>
  <si>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</si>
  <si>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</si>
  <si>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</si>
  <si>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</si>
  <si>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</si>
  <si>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</si>
  <si>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</si>
  <si>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</si>
  <si>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</si>
  <si>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</si>
  <si>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</si>
  <si>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</si>
  <si>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</si>
  <si>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</si>
  <si>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</si>
  <si>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</si>
  <si>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</si>
  <si>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</si>
  <si>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</si>
  <si>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</si>
  <si>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</si>
  <si>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</si>
  <si>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</si>
  <si>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</si>
  <si>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</si>
  <si>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</si>
  <si>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</si>
  <si>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</si>
  <si>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</si>
  <si>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</si>
  <si>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</si>
  <si>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</si>
  <si>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</si>
  <si>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</si>
  <si>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</si>
  <si>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</si>
  <si>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</si>
  <si>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</si>
  <si>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</si>
  <si>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</si>
  <si>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</si>
  <si>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</si>
  <si>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</si>
  <si>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</si>
  <si>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</si>
  <si>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</si>
  <si>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</si>
  <si>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</si>
  <si>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</si>
  <si>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</si>
  <si>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</si>
  <si>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</si>
  <si>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</si>
  <si>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</si>
  <si>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</si>
  <si>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</si>
  <si>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</si>
  <si>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</si>
  <si>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</si>
  <si>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</si>
  <si>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</si>
  <si>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</si>
  <si>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</si>
  <si>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</si>
  <si>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</si>
  <si>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</si>
  <si>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</si>
  <si>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</si>
  <si>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</si>
  <si>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</si>
  <si>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</si>
  <si>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</si>
  <si>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</si>
  <si>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</si>
  <si>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</si>
  <si>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</si>
  <si>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</si>
  <si>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</si>
  <si>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</si>
  <si>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</si>
  <si>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</si>
  <si>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</si>
  <si>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</si>
  <si>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</si>
  <si>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</si>
  <si>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</si>
  <si>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</si>
  <si>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</si>
  <si>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</si>
  <si>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</si>
  <si>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</si>
  <si>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</si>
  <si>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</si>
  <si>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</si>
  <si>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</si>
  <si>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</si>
  <si>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</si>
  <si>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</si>
  <si>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</si>
  <si>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</si>
  <si>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</si>
  <si>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</si>
  <si>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</si>
  <si>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</si>
  <si>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</si>
  <si>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</si>
  <si>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</si>
  <si>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</si>
  <si>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</si>
  <si>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</si>
  <si>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</si>
  <si>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</si>
  <si>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</si>
  <si>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</si>
  <si>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</si>
  <si>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</si>
  <si>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</si>
  <si>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</si>
  <si>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</si>
  <si>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</si>
  <si>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</si>
  <si>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</si>
  <si>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</si>
  <si>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</si>
  <si>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</si>
  <si>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</si>
  <si>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</si>
  <si>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</si>
  <si>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</si>
  <si>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</si>
  <si>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</si>
  <si>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</si>
  <si>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</si>
  <si>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</si>
  <si>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</si>
  <si>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</si>
  <si>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</si>
  <si>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</si>
  <si>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</si>
  <si>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</si>
  <si>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</si>
  <si>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</si>
  <si>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</si>
  <si>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</si>
  <si>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</si>
  <si>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</si>
  <si>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</si>
  <si>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</si>
  <si>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</si>
  <si>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</si>
  <si>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</si>
  <si>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</si>
  <si>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</si>
  <si>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</si>
  <si>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</si>
  <si>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</si>
  <si>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</si>
  <si>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</si>
  <si>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</si>
  <si>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</si>
  <si>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</si>
  <si>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</si>
  <si>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</si>
  <si>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</si>
  <si>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</si>
  <si>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</si>
  <si>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</si>
  <si>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</si>
  <si>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</si>
  <si>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</si>
  <si>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</si>
  <si>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</si>
  <si>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</si>
  <si>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</si>
  <si>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</si>
  <si>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</si>
  <si>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</si>
  <si>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</si>
  <si>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</si>
  <si>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</si>
  <si>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</si>
  <si>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</si>
  <si>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</si>
  <si>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</si>
  <si>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</si>
  <si>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</si>
  <si>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</si>
  <si>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</si>
  <si>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</si>
  <si>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</si>
  <si>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</si>
  <si>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</si>
  <si>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</si>
  <si>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</si>
  <si>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</si>
  <si>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</si>
  <si>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</si>
  <si>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</si>
  <si>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</si>
  <si>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</si>
  <si>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</si>
  <si>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</si>
  <si>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</si>
  <si>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</si>
  <si>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</si>
  <si>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</si>
  <si>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</si>
  <si>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</si>
  <si>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</si>
  <si>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</si>
  <si>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</si>
  <si>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</si>
  <si>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</si>
  <si>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</si>
  <si>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</si>
  <si>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</si>
  <si>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</si>
  <si>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</si>
  <si>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</si>
  <si>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</si>
  <si>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</si>
  <si>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</si>
  <si>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</si>
  <si>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</si>
  <si>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</si>
  <si>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</si>
  <si>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</si>
  <si>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</si>
  <si>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</si>
  <si>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</si>
  <si>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</si>
  <si>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</si>
  <si>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</si>
  <si>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</si>
  <si>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</si>
  <si>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</si>
  <si>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</si>
  <si>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</si>
  <si>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</si>
  <si>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</si>
  <si>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</si>
  <si>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</si>
  <si>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</si>
  <si>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</si>
  <si>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</si>
  <si>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</si>
  <si>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</si>
  <si>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</si>
  <si>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</si>
  <si>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</si>
  <si>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</si>
  <si>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</si>
  <si>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</si>
  <si>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</si>
  <si>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</si>
  <si>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</si>
  <si>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</si>
  <si>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</si>
  <si>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</si>
  <si>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</si>
  <si>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</si>
  <si>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</si>
  <si>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</si>
  <si>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</si>
  <si>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</si>
  <si>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</si>
  <si>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</si>
  <si>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</si>
  <si>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</si>
  <si>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</si>
  <si>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</si>
  <si>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</si>
  <si>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</si>
  <si>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</si>
  <si>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</si>
  <si>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</si>
  <si>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</si>
  <si>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</si>
  <si>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</si>
  <si>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</si>
  <si>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</si>
  <si>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</si>
  <si>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</si>
  <si>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</si>
  <si>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</si>
  <si>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</si>
  <si>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</si>
  <si>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</si>
  <si>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</si>
  <si>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</si>
  <si>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</si>
  <si>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</si>
  <si>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</si>
  <si>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</si>
  <si>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</si>
  <si>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</si>
  <si>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</si>
  <si>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</si>
  <si>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</si>
  <si>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</si>
  <si>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</si>
  <si>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</si>
  <si>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</si>
  <si>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</si>
  <si>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</si>
  <si>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</si>
  <si>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</si>
  <si>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</si>
  <si>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</si>
  <si>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</si>
  <si>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</si>
  <si>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</si>
  <si>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</si>
  <si>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</si>
  <si>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</si>
  <si>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</si>
  <si>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</si>
  <si>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</si>
  <si>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</si>
  <si>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</si>
  <si>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</si>
  <si>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</si>
  <si>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</si>
  <si>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</si>
  <si>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</si>
  <si>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</si>
  <si>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</si>
  <si>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</si>
  <si>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</si>
  <si>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</si>
  <si>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</si>
  <si>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</si>
  <si>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</si>
  <si>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</si>
  <si>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</si>
  <si>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</si>
  <si>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</si>
  <si>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</si>
  <si>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</si>
  <si>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</si>
  <si>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</si>
  <si>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</si>
  <si>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</si>
  <si>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</si>
  <si>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</si>
  <si>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</si>
  <si>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</si>
  <si>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</si>
  <si>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</si>
  <si>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</si>
  <si>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</si>
  <si>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</si>
  <si>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</si>
  <si>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</si>
  <si>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</si>
  <si>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</si>
  <si>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</si>
  <si>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</si>
  <si>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</si>
  <si>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</si>
  <si>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</si>
  <si>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</si>
  <si>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</si>
  <si>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</si>
  <si>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</si>
  <si>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</si>
  <si>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</si>
  <si>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</si>
  <si>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</si>
  <si>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</si>
  <si>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</si>
  <si>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</si>
  <si>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</si>
  <si>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</si>
  <si>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</si>
  <si>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</si>
  <si>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</si>
  <si>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</si>
  <si>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</si>
  <si>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</si>
  <si>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</si>
  <si>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</si>
  <si>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</si>
  <si>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</si>
  <si>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</si>
  <si>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</si>
  <si>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</si>
  <si>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</si>
  <si>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</si>
  <si>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</si>
  <si>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</si>
  <si>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</si>
  <si>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</si>
  <si>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</si>
  <si>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</si>
  <si>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</si>
  <si>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</si>
  <si>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</si>
  <si>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</si>
  <si>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</si>
  <si>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</si>
  <si>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</si>
  <si>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</si>
  <si>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</si>
  <si>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</si>
  <si>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</si>
  <si>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</si>
  <si>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</si>
  <si>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</si>
  <si>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</si>
  <si>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</si>
  <si>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</si>
  <si>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</si>
  <si>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</si>
  <si>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</si>
  <si>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</si>
  <si>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</si>
  <si>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</si>
  <si>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</si>
  <si>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</si>
  <si>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</si>
  <si>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</si>
  <si>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</si>
  <si>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</si>
  <si>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</si>
  <si>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</si>
  <si>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</si>
  <si>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</si>
  <si>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</si>
  <si>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</si>
  <si>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</si>
  <si>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</si>
  <si>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</si>
  <si>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</si>
  <si>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</si>
  <si>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</si>
  <si>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</si>
  <si>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</si>
  <si>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</si>
  <si>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</si>
  <si>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</si>
  <si>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</si>
  <si>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</si>
  <si>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</si>
  <si>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</si>
  <si>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</si>
  <si>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</si>
  <si>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</si>
  <si>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</si>
  <si>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</si>
  <si>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</si>
  <si>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</si>
  <si>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</si>
  <si>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</si>
  <si>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</si>
  <si>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</si>
  <si>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</si>
  <si>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</si>
  <si>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</si>
  <si>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</si>
  <si>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</si>
  <si>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</si>
  <si>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</si>
  <si>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</si>
  <si>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</si>
  <si>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</si>
  <si>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</si>
  <si>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</si>
  <si>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</si>
  <si>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</si>
  <si>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</si>
  <si>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</si>
  <si>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</si>
  <si>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</si>
  <si>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</si>
  <si>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</si>
  <si>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</si>
  <si>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</si>
  <si>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</si>
  <si>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</si>
  <si>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</si>
  <si>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</si>
  <si>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</si>
  <si>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</si>
  <si>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</si>
  <si>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</si>
  <si>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</si>
  <si>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</si>
  <si>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</si>
  <si>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</si>
  <si>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</si>
  <si>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</si>
  <si>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</si>
  <si>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</si>
  <si>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</si>
  <si>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</si>
  <si>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</si>
  <si>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</si>
  <si>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</si>
  <si>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</si>
  <si>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</si>
  <si>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</si>
  <si>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</si>
  <si>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</si>
  <si>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</si>
  <si>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</si>
  <si>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</si>
  <si>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</si>
  <si>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</si>
  <si>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</si>
  <si>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</si>
  <si>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</si>
  <si>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</si>
  <si>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</si>
  <si>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</si>
  <si>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</si>
  <si>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</si>
  <si>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</si>
  <si>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</si>
  <si>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</si>
  <si>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</si>
  <si>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</si>
  <si>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</si>
  <si>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</si>
  <si>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</si>
  <si>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</si>
  <si>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</si>
  <si>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</si>
  <si>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</si>
  <si>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</si>
  <si>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</si>
  <si>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</si>
  <si>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</si>
  <si>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</si>
  <si>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</si>
  <si>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</si>
  <si>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</si>
  <si>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</si>
  <si>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</si>
  <si>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</si>
  <si>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</si>
  <si>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</si>
  <si>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</si>
  <si>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</si>
  <si>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</si>
  <si>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</si>
  <si>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</si>
  <si>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</si>
  <si>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</si>
  <si>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</si>
  <si>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</si>
  <si>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</si>
  <si>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</si>
  <si>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</si>
  <si>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</si>
  <si>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</si>
  <si>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</si>
  <si>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</si>
  <si>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</si>
  <si>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</si>
  <si>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</si>
  <si>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</si>
  <si>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</si>
  <si>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</si>
  <si>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</si>
  <si>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</si>
  <si>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</si>
  <si>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</si>
  <si>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</si>
  <si>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</si>
  <si>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</si>
  <si>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</si>
  <si>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</si>
  <si>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</si>
  <si>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</si>
  <si>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</si>
  <si>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</si>
  <si>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</si>
  <si>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</si>
  <si>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</si>
  <si>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</si>
  <si>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</si>
  <si>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</si>
  <si>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</si>
  <si>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</si>
  <si>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</si>
  <si>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</si>
  <si>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</si>
  <si>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</si>
  <si>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</si>
  <si>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</si>
  <si>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</si>
  <si>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</si>
  <si>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</si>
  <si>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</si>
  <si>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</si>
  <si>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</si>
  <si>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</si>
  <si>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</si>
  <si>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</si>
  <si>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</si>
  <si>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</si>
  <si>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</si>
  <si>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</si>
  <si>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</si>
  <si>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</si>
  <si>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</si>
  <si>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</si>
  <si>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</si>
  <si>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</si>
  <si>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</si>
  <si>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</si>
  <si>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</si>
  <si>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</si>
  <si>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</si>
  <si>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</si>
  <si>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</si>
  <si>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</si>
  <si>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</si>
  <si>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</si>
  <si>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</si>
  <si>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</si>
  <si>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</si>
  <si>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</si>
  <si>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</si>
  <si>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</si>
  <si>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</si>
  <si>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</si>
  <si>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</si>
  <si>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</si>
  <si>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</si>
  <si>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</si>
  <si>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</si>
  <si>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</si>
  <si>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</si>
  <si>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</si>
  <si>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</si>
  <si>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</si>
  <si>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</si>
  <si>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</si>
  <si>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</si>
  <si>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</si>
  <si>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</si>
  <si>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</si>
  <si>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</si>
  <si>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</si>
  <si>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</si>
  <si>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</si>
  <si>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</si>
  <si>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</si>
  <si>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</si>
  <si>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</si>
  <si>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</si>
  <si>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</si>
  <si>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</si>
  <si>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</si>
  <si>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</si>
  <si>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</si>
  <si>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</si>
  <si>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</si>
  <si>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</si>
  <si>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</si>
  <si>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</si>
  <si>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</si>
  <si>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</si>
  <si>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</si>
  <si>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</si>
  <si>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</si>
  <si>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</si>
  <si>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</si>
  <si>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</si>
  <si>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</si>
  <si>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</si>
  <si>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</si>
  <si>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</si>
  <si>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</si>
  <si>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</si>
  <si>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</si>
  <si>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</si>
  <si>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</si>
  <si>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</si>
  <si>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</si>
  <si>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</si>
  <si>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</si>
  <si>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</si>
  <si>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</si>
  <si>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</si>
  <si>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</si>
  <si>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</si>
  <si>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</si>
  <si>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</si>
  <si>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</si>
  <si>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</si>
  <si>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</si>
  <si>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</si>
  <si>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</si>
  <si>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</si>
  <si>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</si>
  <si>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</si>
  <si>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</si>
  <si>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</si>
  <si>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</si>
  <si>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</si>
  <si>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</si>
  <si>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</si>
  <si>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</si>
  <si>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</si>
  <si>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</si>
  <si>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</si>
  <si>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</si>
  <si>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</si>
  <si>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</si>
  <si>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</si>
  <si>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</si>
  <si>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</si>
  <si>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</si>
  <si>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</si>
  <si>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</si>
  <si>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</si>
  <si>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</si>
  <si>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</si>
  <si>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</si>
  <si>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</si>
  <si>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</si>
  <si>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</si>
  <si>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</si>
  <si>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</si>
  <si>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</si>
  <si>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</si>
  <si>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</si>
  <si>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</si>
  <si>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</si>
  <si>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</si>
  <si>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</si>
  <si>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</si>
  <si>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</si>
  <si>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</si>
  <si>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</si>
  <si>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</si>
  <si>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</si>
  <si>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</si>
  <si>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</si>
  <si>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</si>
  <si>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</si>
  <si>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</si>
  <si>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</si>
  <si>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</si>
  <si>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</si>
  <si>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</si>
  <si>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</si>
  <si>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</si>
  <si>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</si>
  <si>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</si>
  <si>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</si>
  <si>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</si>
  <si>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</si>
  <si>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</si>
  <si>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</si>
  <si>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</si>
  <si>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</si>
  <si>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</si>
  <si>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</si>
  <si>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</si>
  <si>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</si>
  <si>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</si>
  <si>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</si>
  <si>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</si>
  <si>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</si>
  <si>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</si>
  <si>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</si>
  <si>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</si>
  <si>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</si>
  <si>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</si>
  <si>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</si>
  <si>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</si>
  <si>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</si>
  <si>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</si>
  <si>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</si>
  <si>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</si>
  <si>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</si>
  <si>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</si>
  <si>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</si>
  <si>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</si>
  <si>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</si>
  <si>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</si>
  <si>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</si>
  <si>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</si>
  <si>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</si>
  <si>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</si>
  <si>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</si>
  <si>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</si>
  <si>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</si>
  <si>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</si>
  <si>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</si>
  <si>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</si>
  <si>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</si>
  <si>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</si>
  <si>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</si>
  <si>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</si>
  <si>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</si>
  <si>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</si>
  <si>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</si>
  <si>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</si>
  <si>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</si>
  <si>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</si>
  <si>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</si>
  <si>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</si>
  <si>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</si>
  <si>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</si>
  <si>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</si>
  <si>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</si>
  <si>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</si>
  <si>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</si>
  <si>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</si>
  <si>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</si>
  <si>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</si>
  <si>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</si>
  <si>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</si>
  <si>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</si>
  <si>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</si>
  <si>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</si>
  <si>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</si>
  <si>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</si>
  <si>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</si>
  <si>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</si>
  <si>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</si>
  <si>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</si>
  <si>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</si>
  <si>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</si>
  <si>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</si>
  <si>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</si>
  <si>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</si>
  <si>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</si>
  <si>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</si>
  <si>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</si>
  <si>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</si>
  <si>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</si>
  <si>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</si>
  <si>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</si>
  <si>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</si>
  <si>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</si>
  <si>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</si>
  <si>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</si>
  <si>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</si>
  <si>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</si>
  <si>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</si>
  <si>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</si>
  <si>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</si>
  <si>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</si>
  <si>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</si>
  <si>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</si>
  <si>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</si>
  <si>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</si>
  <si>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</si>
  <si>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</si>
  <si>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</si>
  <si>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</si>
  <si>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</si>
  <si>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</si>
  <si>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</si>
  <si>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</si>
  <si>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</si>
  <si>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</si>
  <si>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</si>
  <si>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</si>
  <si>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</si>
  <si>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</si>
  <si>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</si>
  <si>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</si>
  <si>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</si>
  <si>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</si>
  <si>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</si>
  <si>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</si>
  <si>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</si>
  <si>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</si>
  <si>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</si>
  <si>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</si>
  <si>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</si>
  <si>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</si>
  <si>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</si>
  <si>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</si>
  <si>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</si>
  <si>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</si>
  <si>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</si>
  <si>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</si>
  <si>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</si>
  <si>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</si>
  <si>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</si>
  <si>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</si>
  <si>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</si>
  <si>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</si>
  <si>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</si>
  <si>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</si>
  <si>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</si>
  <si>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</si>
  <si>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</si>
  <si>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</si>
  <si>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</si>
  <si>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</si>
  <si>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</si>
  <si>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</si>
  <si>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</si>
  <si>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</si>
  <si>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</si>
  <si>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</si>
  <si>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</si>
  <si>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</si>
  <si>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</si>
  <si>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</si>
  <si>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</si>
  <si>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</si>
  <si>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</si>
  <si>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</si>
  <si>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</si>
  <si>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</si>
  <si>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</si>
  <si>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</si>
  <si>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</si>
  <si>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</si>
  <si>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</si>
  <si>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</si>
  <si>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</si>
  <si>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</si>
  <si>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</si>
  <si>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</si>
  <si>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</si>
  <si>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</si>
  <si>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</si>
  <si>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</si>
  <si>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</si>
  <si>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</si>
  <si>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</si>
  <si>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</si>
  <si>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</si>
  <si>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</si>
  <si>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</si>
  <si>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</si>
  <si>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</si>
  <si>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</si>
  <si>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</si>
  <si>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</si>
  <si>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</si>
  <si>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</si>
  <si>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</si>
  <si>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</si>
  <si>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</si>
  <si>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</si>
  <si>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</si>
  <si>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</si>
  <si>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</si>
  <si>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</si>
  <si>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</si>
  <si>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</si>
  <si>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</si>
  <si>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</si>
  <si>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</si>
  <si>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</si>
  <si>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</si>
  <si>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</si>
  <si>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</si>
  <si>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</si>
  <si>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</si>
  <si>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</si>
  <si>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</si>
  <si>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</si>
  <si>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</si>
  <si>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</si>
  <si>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</si>
  <si>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</si>
  <si>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</si>
  <si>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</si>
  <si>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</si>
  <si>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</si>
  <si>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</si>
  <si>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</si>
  <si>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</si>
  <si>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</si>
  <si>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</si>
  <si>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</si>
  <si>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</si>
  <si>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</si>
  <si>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</si>
  <si>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</si>
  <si>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</si>
  <si>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</si>
  <si>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</si>
  <si>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</si>
  <si>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</si>
  <si>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</si>
  <si>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</si>
  <si>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</si>
  <si>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</si>
  <si>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</si>
  <si>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</si>
  <si>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</si>
  <si>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</si>
  <si>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</si>
  <si>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</si>
  <si>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</si>
  <si>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</si>
  <si>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</si>
  <si>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</si>
  <si>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</si>
  <si>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</si>
  <si>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</si>
  <si>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</si>
  <si>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</si>
  <si>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</si>
  <si>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</si>
  <si>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</si>
  <si>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</si>
  <si>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</si>
  <si>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</si>
  <si>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</si>
  <si>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</si>
  <si>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</si>
  <si>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</si>
  <si>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</si>
  <si>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</si>
  <si>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</si>
  <si>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</si>
  <si>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</si>
  <si>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</si>
  <si>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</si>
  <si>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</si>
  <si>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</si>
  <si>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</si>
  <si>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</si>
  <si>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</si>
  <si>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</si>
  <si>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</si>
  <si>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</si>
  <si>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</si>
  <si>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</si>
  <si>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</si>
  <si>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</si>
  <si>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</si>
  <si>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</si>
  <si>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</si>
  <si>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</si>
  <si>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</si>
  <si>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</si>
  <si>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</si>
  <si>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</si>
  <si>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</si>
  <si>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</si>
  <si>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</si>
  <si>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</si>
  <si>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</si>
  <si>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</si>
  <si>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</si>
  <si>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</si>
  <si>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</si>
  <si>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</si>
  <si>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</si>
  <si>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</si>
  <si>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</si>
  <si>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</si>
  <si>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</si>
  <si>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</si>
  <si>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</si>
  <si>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</si>
  <si>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</si>
  <si>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</si>
  <si>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</si>
  <si>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</si>
  <si>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</si>
  <si>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</si>
  <si>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</si>
  <si>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</si>
  <si>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</si>
  <si>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</si>
  <si>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</si>
  <si>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</si>
  <si>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</si>
  <si>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</si>
  <si>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</si>
  <si>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</si>
  <si>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</si>
  <si>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</si>
  <si>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</si>
  <si>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</si>
  <si>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</si>
  <si>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</si>
  <si>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</si>
  <si>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</si>
  <si>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</si>
  <si>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</si>
  <si>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</si>
  <si>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</si>
  <si>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</si>
  <si>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</si>
  <si>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</si>
  <si>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</si>
  <si>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</si>
  <si>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</si>
  <si>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</si>
  <si>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</si>
  <si>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</si>
  <si>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</si>
  <si>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</si>
  <si>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</si>
  <si>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</si>
  <si>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</si>
  <si>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</si>
  <si>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</si>
  <si>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</si>
  <si>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</si>
  <si>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</si>
  <si>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</si>
  <si>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</si>
  <si>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</si>
  <si>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</si>
  <si>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</si>
  <si>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</si>
  <si>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</si>
  <si>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</si>
  <si>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</si>
  <si>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</si>
  <si>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</si>
  <si>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</si>
  <si>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</si>
  <si>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</si>
  <si>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</si>
  <si>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</si>
  <si>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</si>
  <si>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</si>
  <si>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</si>
  <si>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</si>
  <si>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</si>
  <si>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</si>
  <si>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</si>
  <si>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</si>
  <si>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</si>
  <si>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</si>
  <si>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</si>
  <si>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</si>
  <si>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</si>
  <si>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</si>
  <si>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</si>
  <si>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</si>
  <si>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</si>
  <si>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</si>
  <si>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</si>
  <si>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</si>
  <si>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</si>
  <si>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</si>
  <si>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</si>
  <si>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</si>
  <si>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</si>
  <si>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</si>
  <si>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</si>
  <si>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</si>
  <si>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</si>
  <si>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</si>
  <si>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</si>
  <si>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</si>
  <si>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</si>
  <si>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</si>
  <si>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</si>
  <si>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</si>
  <si>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</si>
  <si>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</si>
  <si>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</si>
  <si>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</si>
  <si>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</si>
  <si>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</si>
  <si>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</si>
  <si>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</si>
  <si>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</si>
  <si>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</si>
  <si>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</si>
  <si>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</si>
  <si>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</si>
  <si>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</si>
  <si>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</si>
  <si>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</si>
  <si>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</si>
  <si>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</si>
  <si>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</si>
  <si>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</si>
  <si>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</si>
  <si>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</si>
  <si>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</si>
  <si>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</si>
  <si>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</si>
  <si>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</si>
  <si>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</si>
  <si>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</si>
  <si>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</si>
  <si>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</si>
  <si>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</si>
  <si>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</si>
  <si>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</si>
  <si>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</si>
  <si>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</si>
  <si>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</si>
  <si>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</si>
  <si>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</si>
  <si>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</si>
  <si>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</si>
  <si>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</si>
  <si>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</si>
  <si>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</si>
  <si>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</si>
  <si>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</si>
  <si>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</si>
  <si>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</si>
  <si>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</si>
  <si>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</si>
  <si>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</si>
  <si>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</si>
  <si>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</si>
  <si>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</si>
  <si>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</si>
  <si>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</si>
  <si>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</si>
  <si>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</si>
  <si>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</si>
  <si>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</si>
  <si>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</si>
  <si>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</si>
  <si>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</si>
  <si>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</si>
  <si>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</si>
  <si>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</si>
  <si>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</si>
  <si>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</si>
  <si>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</si>
  <si>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</si>
  <si>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</si>
  <si>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</si>
  <si>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</si>
  <si>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</si>
  <si>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</si>
  <si>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</si>
  <si>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</si>
  <si>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</si>
  <si>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</si>
  <si>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</si>
  <si>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</si>
  <si>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</si>
  <si>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</si>
  <si>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</si>
  <si>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</si>
  <si>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</si>
  <si>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</si>
  <si>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</si>
  <si>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</si>
  <si>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</si>
  <si>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</si>
  <si>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</si>
  <si>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</si>
  <si>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</si>
  <si>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</si>
  <si>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</si>
  <si>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</si>
  <si>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</si>
  <si>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</si>
  <si>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</si>
  <si>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</si>
  <si>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</si>
  <si>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</si>
  <si>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</si>
  <si>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</si>
  <si>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</si>
  <si>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</si>
  <si>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</si>
  <si>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</si>
  <si>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</si>
  <si>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</si>
  <si>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</si>
  <si>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</si>
  <si>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</si>
  <si>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</si>
  <si>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</si>
  <si>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</si>
  <si>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</si>
  <si>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</si>
  <si>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</si>
  <si>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</si>
  <si>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</si>
  <si>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</si>
  <si>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</si>
  <si>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</si>
  <si>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</si>
  <si>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</si>
  <si>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</si>
  <si>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</si>
  <si>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</si>
  <si>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</si>
  <si>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</si>
  <si>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</si>
  <si>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</si>
  <si>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</si>
  <si>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</si>
  <si>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</si>
  <si>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</si>
  <si>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</si>
  <si>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</si>
  <si>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</si>
  <si>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</si>
  <si>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</si>
  <si>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</si>
  <si>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</si>
  <si>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</si>
  <si>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</si>
  <si>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</si>
  <si>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</si>
  <si>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</si>
  <si>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</si>
  <si>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</si>
  <si>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</si>
  <si>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</si>
  <si>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</si>
  <si>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</si>
  <si>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</si>
  <si>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</si>
  <si>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</si>
  <si>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</si>
  <si>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</si>
  <si>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</si>
  <si>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</si>
  <si>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</si>
  <si>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</si>
  <si>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</si>
  <si>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</si>
  <si>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</si>
  <si>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</si>
  <si>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</si>
  <si>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</si>
  <si>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</si>
  <si>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</si>
  <si>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</si>
  <si>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</si>
  <si>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</si>
  <si>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</si>
  <si>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</si>
  <si>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</si>
  <si>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</si>
  <si>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</si>
  <si>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</si>
  <si>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</si>
  <si>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</si>
  <si>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</si>
  <si>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</si>
  <si>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</si>
  <si>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</si>
  <si>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</si>
  <si>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</si>
  <si>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</si>
  <si>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</si>
  <si>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</si>
  <si>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</si>
  <si>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</si>
  <si>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</si>
  <si>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</si>
  <si>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</si>
  <si>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</si>
  <si>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</si>
  <si>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</si>
  <si>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</si>
  <si>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</si>
  <si>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</si>
  <si>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</si>
  <si>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</si>
  <si>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</si>
  <si>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</si>
  <si>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</si>
  <si>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</si>
  <si>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</si>
  <si>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</si>
  <si>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</si>
  <si>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</si>
  <si>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</si>
  <si>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</si>
  <si>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</si>
  <si>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</si>
  <si>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</si>
  <si>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</si>
  <si>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</si>
  <si>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</si>
  <si>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</si>
  <si>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</si>
  <si>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</si>
  <si>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</si>
  <si>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</si>
  <si>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</si>
  <si>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</si>
  <si>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</si>
  <si>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</si>
  <si>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</si>
  <si>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</si>
  <si>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</si>
  <si>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</si>
  <si>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</si>
  <si>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</si>
  <si>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</si>
  <si>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</si>
  <si>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</si>
  <si>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</si>
  <si>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</si>
  <si>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</si>
  <si>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</si>
  <si>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</si>
  <si>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</si>
  <si>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</si>
  <si>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</si>
  <si>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</si>
  <si>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</si>
  <si>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</si>
  <si>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</si>
  <si>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</si>
  <si>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</si>
  <si>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</si>
  <si>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</si>
  <si>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</si>
  <si>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</si>
  <si>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</si>
  <si>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</si>
  <si>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</si>
  <si>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</si>
  <si>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</si>
  <si>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</si>
  <si>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</si>
  <si>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</si>
  <si>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</si>
  <si>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</si>
  <si>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</si>
  <si>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</si>
  <si>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</si>
  <si>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</si>
  <si>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</si>
  <si>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</si>
  <si>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</si>
  <si>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</si>
  <si>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</si>
  <si>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</si>
  <si>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</si>
  <si>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</si>
  <si>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</si>
  <si>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</si>
  <si>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</si>
  <si>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</si>
  <si>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</si>
  <si>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</si>
  <si>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</si>
  <si>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</si>
  <si>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</si>
  <si>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</si>
  <si>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</si>
  <si>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</si>
  <si>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</si>
  <si>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</si>
  <si>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</si>
  <si>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</si>
  <si>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</si>
  <si>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</si>
  <si>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</si>
  <si>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</si>
  <si>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</si>
  <si>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</si>
  <si>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</si>
  <si>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</si>
  <si>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</si>
  <si>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</si>
  <si>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</si>
  <si>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</si>
  <si>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</si>
  <si>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</si>
  <si>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</si>
  <si>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</si>
  <si>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</si>
  <si>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</si>
  <si>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</si>
  <si>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</si>
  <si>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</si>
  <si>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</si>
  <si>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</si>
  <si>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</si>
  <si>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</si>
  <si>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</si>
  <si>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</si>
  <si>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</si>
  <si>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</si>
  <si>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</si>
  <si>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</si>
  <si>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</si>
  <si>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</si>
  <si>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</si>
  <si>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</si>
  <si>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</si>
  <si>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</si>
  <si>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</si>
  <si>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</si>
  <si>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</si>
  <si>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</si>
  <si>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</si>
  <si>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</si>
  <si>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</si>
  <si>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</si>
  <si>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</si>
  <si>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</si>
  <si>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</si>
  <si>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</si>
  <si>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</si>
  <si>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</si>
  <si>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</si>
  <si>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</si>
  <si>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</si>
  <si>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</si>
  <si>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</si>
  <si>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</si>
  <si>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</si>
  <si>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</si>
  <si>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</si>
  <si>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</si>
  <si>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</si>
  <si>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</si>
  <si>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</si>
  <si>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</si>
  <si>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</si>
  <si>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</si>
  <si>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</si>
  <si>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</si>
  <si>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</si>
  <si>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</si>
  <si>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</si>
  <si>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</si>
  <si>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</si>
  <si>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</si>
  <si>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</si>
  <si>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</si>
  <si>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</si>
  <si>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</si>
  <si>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</si>
  <si>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</si>
  <si>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</si>
  <si>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</si>
  <si>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</si>
  <si>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</si>
  <si>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</si>
  <si>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</si>
  <si>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</si>
  <si>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</si>
  <si>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</si>
  <si>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</si>
  <si>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</si>
  <si>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</si>
  <si>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</si>
  <si>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</si>
  <si>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</si>
  <si>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</si>
  <si>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</si>
  <si>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</si>
  <si>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</si>
  <si>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</si>
  <si>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</si>
  <si>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</si>
  <si>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</si>
  <si>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</si>
  <si>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</si>
  <si>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</si>
  <si>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</si>
  <si>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</si>
  <si>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</si>
  <si>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</si>
  <si>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</si>
  <si>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</si>
  <si>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</si>
  <si>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</si>
  <si>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</si>
  <si>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</si>
  <si>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</si>
  <si>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</si>
  <si>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</si>
  <si>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</si>
  <si>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</si>
  <si>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</si>
  <si>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</si>
  <si>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</si>
  <si>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</si>
  <si>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</si>
  <si>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</si>
  <si>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</si>
  <si>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</si>
  <si>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</si>
  <si>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</si>
  <si>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</si>
  <si>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</si>
  <si>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</si>
  <si>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</si>
  <si>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</si>
  <si>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</si>
  <si>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</si>
  <si>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</si>
  <si>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</si>
  <si>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</si>
  <si>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</si>
  <si>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</si>
  <si>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</si>
  <si>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</si>
  <si>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</si>
  <si>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</si>
  <si>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</si>
  <si>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</si>
  <si>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</si>
  <si>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</si>
  <si>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</si>
  <si>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</si>
  <si>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</si>
  <si>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</si>
  <si>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</si>
  <si>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</si>
  <si>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</si>
  <si>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</si>
  <si>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</si>
  <si>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</si>
  <si>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</si>
  <si>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</si>
  <si>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</si>
  <si>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</si>
  <si>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</si>
  <si>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</si>
  <si>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</si>
  <si>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</si>
  <si>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</si>
  <si>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</si>
  <si>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</si>
  <si>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</si>
  <si>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</si>
  <si>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</si>
  <si>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</si>
  <si>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</si>
  <si>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</si>
  <si>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</si>
  <si>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</si>
  <si>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</si>
  <si>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</si>
  <si>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</si>
  <si>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</si>
  <si>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</si>
  <si>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</si>
  <si>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</si>
  <si>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</si>
  <si>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</si>
  <si>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</si>
  <si>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</si>
  <si>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</si>
  <si>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</si>
  <si>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</si>
  <si>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</si>
  <si>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</si>
  <si>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</si>
  <si>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</si>
  <si>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</si>
  <si>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</si>
  <si>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</si>
  <si>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</si>
  <si>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</si>
  <si>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</si>
  <si>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</si>
  <si>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</si>
  <si>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</si>
  <si>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</si>
  <si>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</si>
  <si>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</si>
  <si>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</si>
  <si>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</si>
  <si>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</si>
  <si>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</si>
  <si>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</si>
  <si>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</si>
  <si>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</si>
  <si>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</si>
  <si>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</si>
  <si>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</si>
  <si>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</si>
  <si>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</si>
  <si>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</si>
  <si>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</si>
  <si>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</si>
  <si>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</si>
  <si>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</si>
  <si>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</si>
  <si>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</si>
  <si>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</si>
  <si>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</si>
  <si>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</si>
  <si>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</si>
  <si>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</si>
  <si>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</si>
  <si>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</si>
  <si>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</si>
  <si>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</si>
  <si>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</si>
  <si>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</si>
  <si>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</si>
  <si>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</si>
  <si>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</si>
  <si>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</si>
  <si>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</si>
  <si>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</si>
  <si>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</si>
  <si>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</si>
  <si>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</si>
  <si>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</si>
  <si>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</si>
  <si>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</si>
  <si>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</si>
  <si>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</si>
  <si>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</si>
  <si>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</si>
  <si>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</si>
  <si>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</si>
  <si>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</si>
  <si>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</si>
  <si>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</si>
  <si>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</si>
  <si>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</si>
  <si>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</si>
  <si>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</si>
  <si>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</si>
  <si>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</si>
  <si>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</si>
  <si>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</si>
  <si>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</si>
  <si>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</si>
  <si>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</si>
  <si>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</si>
  <si>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</si>
  <si>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</si>
  <si>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</si>
  <si>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</si>
  <si>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</si>
  <si>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</si>
  <si>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</si>
  <si>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</si>
  <si>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</si>
  <si>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</si>
  <si>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</si>
  <si>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</si>
  <si>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</si>
  <si>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</si>
  <si>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</si>
  <si>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</si>
  <si>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</si>
  <si>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</si>
  <si>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</si>
  <si>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</si>
  <si>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</si>
  <si>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</si>
  <si>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</si>
  <si>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</si>
  <si>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</si>
  <si>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</si>
  <si>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</si>
  <si>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</si>
  <si>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</si>
  <si>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</si>
  <si>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</si>
  <si>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</si>
  <si>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</si>
  <si>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</si>
  <si>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</si>
  <si>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</si>
  <si>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</si>
  <si>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</si>
  <si>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</si>
  <si>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</si>
  <si>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</si>
  <si>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</si>
  <si>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</si>
  <si>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</si>
  <si>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</si>
  <si>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</si>
  <si>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</si>
  <si>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</si>
  <si>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</si>
  <si>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</si>
  <si>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</si>
  <si>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</si>
  <si>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</si>
  <si>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</si>
  <si>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</si>
  <si>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</si>
  <si>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</si>
  <si>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</si>
  <si>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</si>
  <si>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</si>
  <si>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</si>
  <si>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</si>
  <si>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</si>
  <si>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</si>
  <si>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</si>
  <si>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</si>
  <si>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</si>
  <si>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</si>
  <si>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</si>
  <si>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</si>
  <si>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</si>
  <si>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</si>
  <si>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</si>
  <si>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</si>
  <si>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</si>
  <si>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</si>
  <si>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</si>
  <si>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</si>
  <si>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</si>
  <si>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</si>
  <si>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</si>
  <si>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</si>
  <si>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</si>
  <si>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</si>
  <si>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</si>
  <si>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</si>
  <si>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</si>
  <si>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</si>
  <si>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</si>
  <si>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</si>
  <si>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</si>
  <si>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</si>
  <si>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</si>
  <si>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</si>
  <si>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</si>
  <si>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</si>
  <si>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</si>
  <si>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</si>
  <si>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</si>
  <si>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</si>
  <si>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</si>
  <si>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</si>
  <si>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</si>
  <si>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</si>
  <si>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</si>
  <si>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</si>
  <si>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</si>
  <si>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</si>
  <si>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</si>
  <si>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</si>
  <si>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</si>
  <si>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</si>
  <si>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</si>
  <si>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</si>
  <si>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</si>
  <si>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</si>
  <si>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</si>
  <si>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</si>
  <si>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</si>
  <si>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</si>
  <si>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</si>
  <si>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</si>
  <si>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</si>
  <si>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</si>
  <si>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</si>
  <si>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</si>
  <si>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</si>
  <si>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</si>
  <si>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</si>
  <si>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</si>
  <si>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</si>
  <si>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</si>
  <si>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</si>
  <si>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</si>
  <si>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</si>
  <si>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</si>
  <si>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</si>
  <si>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</si>
  <si>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</si>
  <si>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</si>
  <si>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</si>
  <si>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</si>
  <si>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</si>
  <si>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</si>
  <si>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</si>
  <si>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</si>
  <si>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</si>
  <si>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</si>
  <si>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</si>
  <si>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</si>
  <si>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</si>
  <si>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</si>
  <si>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</si>
  <si>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</si>
  <si>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</si>
  <si>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</si>
  <si>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</si>
  <si>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</si>
  <si>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</si>
  <si>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</si>
  <si>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</si>
  <si>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</si>
  <si>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</si>
  <si>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</si>
  <si>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</si>
  <si>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</si>
  <si>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</si>
  <si>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</si>
  <si>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</si>
  <si>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</si>
  <si>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</si>
  <si>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</si>
  <si>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</si>
  <si>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</si>
  <si>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</si>
  <si>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</si>
  <si>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</si>
  <si>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</si>
  <si>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</si>
  <si>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</si>
  <si>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</si>
  <si>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</si>
  <si>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</si>
  <si>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</si>
  <si>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</si>
  <si>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</si>
  <si>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</si>
  <si>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</si>
  <si>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</si>
  <si>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</si>
  <si>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</si>
  <si>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</si>
  <si>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</si>
  <si>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</si>
  <si>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</si>
  <si>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</si>
  <si>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</si>
  <si>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</si>
  <si>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</si>
  <si>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</si>
  <si>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</si>
  <si>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</si>
  <si>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</si>
  <si>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</si>
  <si>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</si>
  <si>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</si>
  <si>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</si>
  <si>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</si>
  <si>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</si>
  <si>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</si>
  <si>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</si>
  <si>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</si>
  <si>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</si>
  <si>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</si>
  <si>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</si>
  <si>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</si>
  <si>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</si>
  <si>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</si>
  <si>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</si>
  <si>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</si>
  <si>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</si>
  <si>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</si>
  <si>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</si>
  <si>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</si>
  <si>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</si>
  <si>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</si>
  <si>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</si>
  <si>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</si>
  <si>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</si>
  <si>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</si>
  <si>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</si>
  <si>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</si>
  <si>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</si>
  <si>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</si>
  <si>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</si>
  <si>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</si>
  <si>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</si>
  <si>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</si>
  <si>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</si>
  <si>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</si>
  <si>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</si>
  <si>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</si>
  <si>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</si>
  <si>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</si>
  <si>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</si>
  <si>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</si>
  <si>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</si>
  <si>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</si>
  <si>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</si>
  <si>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</si>
  <si>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</si>
  <si>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</si>
  <si>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</si>
  <si>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</si>
  <si>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</si>
  <si>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</si>
  <si>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</si>
  <si>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</si>
  <si>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</si>
  <si>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</si>
  <si>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</si>
  <si>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</si>
  <si>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</si>
  <si>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</si>
  <si>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</si>
  <si>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</si>
  <si>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</si>
  <si>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</si>
  <si>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</si>
  <si>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</si>
  <si>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</si>
  <si>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</si>
  <si>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</si>
  <si>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</si>
  <si>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</si>
  <si>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</si>
  <si>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</si>
  <si>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</si>
  <si>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</si>
  <si>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</si>
  <si>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</si>
  <si>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</si>
  <si>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</si>
  <si>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</si>
  <si>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</si>
  <si>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</si>
  <si>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</si>
  <si>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</si>
  <si>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</si>
  <si>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</si>
  <si>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</si>
  <si>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</si>
  <si>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</si>
  <si>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</si>
  <si>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</si>
  <si>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</si>
  <si>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</si>
  <si>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</si>
  <si>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</si>
  <si>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</si>
  <si>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</si>
  <si>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</si>
  <si>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</si>
  <si>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</si>
  <si>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</si>
  <si>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</si>
  <si>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</si>
  <si>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</si>
  <si>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</si>
  <si>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</si>
  <si>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</si>
  <si>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</si>
  <si>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</si>
  <si>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</si>
  <si>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</si>
  <si>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</si>
  <si>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</si>
  <si>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</si>
  <si>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</si>
  <si>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</si>
  <si>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</si>
  <si>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</si>
  <si>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</si>
  <si>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</si>
  <si>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</si>
  <si>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</si>
  <si>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</si>
  <si>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</si>
  <si>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</si>
  <si>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</si>
  <si>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</si>
  <si>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</si>
  <si>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</si>
  <si>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</si>
  <si>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</si>
  <si>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</si>
  <si>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</si>
  <si>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</si>
  <si>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</si>
  <si>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</si>
  <si>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</si>
  <si>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</si>
  <si>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</si>
  <si>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</si>
  <si>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</si>
  <si>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</si>
  <si>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</si>
  <si>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</si>
  <si>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</si>
  <si>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</si>
  <si>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</si>
  <si>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</si>
  <si>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</si>
  <si>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</si>
  <si>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</si>
  <si>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</si>
  <si>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</si>
  <si>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</si>
  <si>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</si>
  <si>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</si>
  <si>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</si>
  <si>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</si>
  <si>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</si>
  <si>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</si>
  <si>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</si>
  <si>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</si>
  <si>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</si>
  <si>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</si>
  <si>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</si>
  <si>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</si>
  <si>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</si>
  <si>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</si>
  <si>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</si>
  <si>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</si>
  <si>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</si>
  <si>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</si>
  <si>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</si>
  <si>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</si>
  <si>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</si>
  <si>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</si>
  <si>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</si>
  <si>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</si>
  <si>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</si>
  <si>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</si>
  <si>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</si>
  <si>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</si>
  <si>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</si>
  <si>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</si>
  <si>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</si>
  <si>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</si>
  <si>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</si>
  <si>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</si>
  <si>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</si>
  <si>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</si>
  <si>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</si>
  <si>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</si>
  <si>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</si>
  <si>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</si>
  <si>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</si>
  <si>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</si>
  <si>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</si>
  <si>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</si>
  <si>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</si>
  <si>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</si>
  <si>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</si>
  <si>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</si>
  <si>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</si>
  <si>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</si>
  <si>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</si>
  <si>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</si>
  <si>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</si>
  <si>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</si>
  <si>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</si>
  <si>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</si>
  <si>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</si>
  <si>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</si>
  <si>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</si>
  <si>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</si>
  <si>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</si>
  <si>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</si>
  <si>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</si>
  <si>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</si>
  <si>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</si>
  <si>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</si>
  <si>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</si>
  <si>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</si>
  <si>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</si>
  <si>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</si>
  <si>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</si>
  <si>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</si>
  <si>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</si>
  <si>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</si>
  <si>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</si>
  <si>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</si>
  <si>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</si>
  <si>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</si>
  <si>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</si>
  <si>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</si>
  <si>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</si>
  <si>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</si>
  <si>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</si>
  <si>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</si>
  <si>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</si>
  <si>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</si>
  <si>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</si>
  <si>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</si>
  <si>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</si>
  <si>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</si>
  <si>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</si>
  <si>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</si>
  <si>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</si>
  <si>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</si>
  <si>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</si>
  <si>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</si>
  <si>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</si>
  <si>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</si>
  <si>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</si>
  <si>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</si>
  <si>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</si>
  <si>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</si>
  <si>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</si>
  <si>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</si>
  <si>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</si>
  <si>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</si>
  <si>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</si>
  <si>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</si>
  <si>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</si>
  <si>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</si>
  <si>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</si>
  <si>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</si>
  <si>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</si>
  <si>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</si>
  <si>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</si>
  <si>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</si>
  <si>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</si>
  <si>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</si>
  <si>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</si>
  <si>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</si>
  <si>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</si>
  <si>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</si>
  <si>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</si>
  <si>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</si>
  <si>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</si>
  <si>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</si>
  <si>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</si>
  <si>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</si>
  <si>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</si>
  <si>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</si>
  <si>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</si>
  <si>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</si>
  <si>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</si>
  <si>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</si>
  <si>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</si>
  <si>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</si>
  <si>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</si>
  <si>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</si>
  <si>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</si>
  <si>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</si>
  <si>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</si>
  <si>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</si>
  <si>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</si>
  <si>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</si>
  <si>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</si>
  <si>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</si>
  <si>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</si>
  <si>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</si>
  <si>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</si>
  <si>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</si>
  <si>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</si>
  <si>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</si>
  <si>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</si>
  <si>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</si>
  <si>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</si>
  <si>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</si>
  <si>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</si>
  <si>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</si>
  <si>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</si>
  <si>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</si>
  <si>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</si>
  <si>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</si>
  <si>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</si>
  <si>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</si>
  <si>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</si>
  <si>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</si>
  <si>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</si>
  <si>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</si>
  <si>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</si>
  <si>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</si>
  <si>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</si>
  <si>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</si>
  <si>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</si>
  <si>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</si>
  <si>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</si>
  <si>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</si>
  <si>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</si>
  <si>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</si>
  <si>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</si>
  <si>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</si>
  <si>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</si>
  <si>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</si>
  <si>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</si>
  <si>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</si>
  <si>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</si>
  <si>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</si>
  <si>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</si>
  <si>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</si>
  <si>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</si>
  <si>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</si>
  <si>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</si>
  <si>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</si>
  <si>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</si>
  <si>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</si>
  <si>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</si>
  <si>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</si>
  <si>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</si>
  <si>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</si>
  <si>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</si>
  <si>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</si>
  <si>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</si>
  <si>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</si>
  <si>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</si>
  <si>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</si>
  <si>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</si>
  <si>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</si>
  <si>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</si>
  <si>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</si>
  <si>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</si>
  <si>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</si>
  <si>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</si>
  <si>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</si>
  <si>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</si>
  <si>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</si>
  <si>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</si>
  <si>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</si>
  <si>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</si>
  <si>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</si>
  <si>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</si>
  <si>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</si>
  <si>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</si>
  <si>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</si>
  <si>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</si>
  <si>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</si>
  <si>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</si>
  <si>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</si>
  <si>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</si>
  <si>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</si>
  <si>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</si>
  <si>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</si>
  <si>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</si>
  <si>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</si>
  <si>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</si>
  <si>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</si>
  <si>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</si>
  <si>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</si>
  <si>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</si>
  <si>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</si>
  <si>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</si>
  <si>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</si>
  <si>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</si>
  <si>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</si>
  <si>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</si>
  <si>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</si>
  <si>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</si>
  <si>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</si>
  <si>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</si>
  <si>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</si>
  <si>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</si>
  <si>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</si>
  <si>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</si>
  <si>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</si>
  <si>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</si>
  <si>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</si>
  <si>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</si>
  <si>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</si>
  <si>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</si>
  <si>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</si>
  <si>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</si>
  <si>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</si>
  <si>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</si>
  <si>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</si>
  <si>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</si>
  <si>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</si>
  <si>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</si>
  <si>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</si>
  <si>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</si>
  <si>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</si>
  <si>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</si>
  <si>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</si>
  <si>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</si>
  <si>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</si>
  <si>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</si>
  <si>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</si>
  <si>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</si>
  <si>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</si>
  <si>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</si>
  <si>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</si>
  <si>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</si>
  <si>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</si>
  <si>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</si>
  <si>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</si>
  <si>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</si>
  <si>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</si>
  <si>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</si>
  <si>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</si>
  <si>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</si>
  <si>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</si>
  <si>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</si>
  <si>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</si>
  <si>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</si>
  <si>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</si>
  <si>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</si>
  <si>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</si>
  <si>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</si>
  <si>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</si>
  <si>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</si>
  <si>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</si>
  <si>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</si>
  <si>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</si>
  <si>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</si>
  <si>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</si>
  <si>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</si>
  <si>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</si>
  <si>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</si>
  <si>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</si>
  <si>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</si>
  <si>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</si>
  <si>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</si>
  <si>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</si>
  <si>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</si>
  <si>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</si>
  <si>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</si>
  <si>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</si>
  <si>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</si>
  <si>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</si>
  <si>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</si>
  <si>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</si>
  <si>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</si>
  <si>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</si>
  <si>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</si>
  <si>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</si>
  <si>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</si>
  <si>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</si>
  <si>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</si>
  <si>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</si>
  <si>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</si>
  <si>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</si>
  <si>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</si>
  <si>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</si>
  <si>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</si>
  <si>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</si>
  <si>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</si>
  <si>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</si>
  <si>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</si>
  <si>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</si>
  <si>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</si>
  <si>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</si>
  <si>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</si>
  <si>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</si>
  <si>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</si>
  <si>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</si>
  <si>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</si>
  <si>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</si>
  <si>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</si>
  <si>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</si>
  <si>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</si>
  <si>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</si>
  <si>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</si>
  <si>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</si>
  <si>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</si>
  <si>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</si>
  <si>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</si>
  <si>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</si>
  <si>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</si>
  <si>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</si>
  <si>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</si>
  <si>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</si>
  <si>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</si>
  <si>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</si>
  <si>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</si>
  <si>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</si>
  <si>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</si>
  <si>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</si>
  <si>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</si>
  <si>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</si>
  <si>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</si>
  <si>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</si>
  <si>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</si>
  <si>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</si>
  <si>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</si>
  <si>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</si>
  <si>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</si>
  <si>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</si>
  <si>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</si>
  <si>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</si>
  <si>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</si>
  <si>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</si>
  <si>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</si>
  <si>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</si>
  <si>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</si>
  <si>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</si>
  <si>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</si>
  <si>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</si>
  <si>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</si>
  <si>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</si>
  <si>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</si>
  <si>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</si>
  <si>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</si>
  <si>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</si>
  <si>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</si>
  <si>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</si>
  <si>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</si>
  <si>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</si>
  <si>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</si>
  <si>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</si>
  <si>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</si>
  <si>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</si>
  <si>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</si>
  <si>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</si>
  <si>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</si>
  <si>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</si>
  <si>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</si>
  <si>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</si>
  <si>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</si>
  <si>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</si>
  <si>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</si>
  <si>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</si>
  <si>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</si>
  <si>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</si>
  <si>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</si>
  <si>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</si>
  <si>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</si>
  <si>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</si>
  <si>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</si>
  <si>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</si>
  <si>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</si>
  <si>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</si>
  <si>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</si>
  <si>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</si>
  <si>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</si>
  <si>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</si>
  <si>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</si>
  <si>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</si>
  <si>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</si>
  <si>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</si>
  <si>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</si>
  <si>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</si>
  <si>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</si>
  <si>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</si>
  <si>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</si>
  <si>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</si>
  <si>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</si>
  <si>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</si>
  <si>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</si>
  <si>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</si>
  <si>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</si>
  <si>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</si>
  <si>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</si>
  <si>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</si>
  <si>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</si>
  <si>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</si>
  <si>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</si>
  <si>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</si>
  <si>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</si>
  <si>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</si>
  <si>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</si>
  <si>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</si>
  <si>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</si>
  <si>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</si>
  <si>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</si>
  <si>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</si>
  <si>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</si>
  <si>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</si>
  <si>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</si>
  <si>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</si>
  <si>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</si>
  <si>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</si>
  <si>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</si>
  <si>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</si>
  <si>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</si>
  <si>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</si>
  <si>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</si>
  <si>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</si>
  <si>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</si>
  <si>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</si>
  <si>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</si>
  <si>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</si>
  <si>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</si>
  <si>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</si>
  <si>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</si>
  <si>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</si>
  <si>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</si>
  <si>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</si>
  <si>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</si>
  <si>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</si>
  <si>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</si>
  <si>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</si>
  <si>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</si>
  <si>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</si>
  <si>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</si>
  <si>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</si>
  <si>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</si>
  <si>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</si>
  <si>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</si>
  <si>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</si>
  <si>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</si>
  <si>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</si>
  <si>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</si>
  <si>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</si>
  <si>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</si>
  <si>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</si>
  <si>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</si>
  <si>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</si>
  <si>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</si>
  <si>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</si>
  <si>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</si>
  <si>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</si>
  <si>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</si>
  <si>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</si>
  <si>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</si>
  <si>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</si>
  <si>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</si>
  <si>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</si>
  <si>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</si>
  <si>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</si>
  <si>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</si>
  <si>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</si>
  <si>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</si>
  <si>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</si>
  <si>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</si>
  <si>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</si>
  <si>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</si>
  <si>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</si>
  <si>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</si>
  <si>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</si>
  <si>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</si>
  <si>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</si>
  <si>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</si>
  <si>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</si>
  <si>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</si>
  <si>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</si>
  <si>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</si>
  <si>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</si>
  <si>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</si>
  <si>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</si>
  <si>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</si>
  <si>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</si>
  <si>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</si>
  <si>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</si>
  <si>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</si>
  <si>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</si>
  <si>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</si>
  <si>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</si>
  <si>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</si>
  <si>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</si>
  <si>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</si>
  <si>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</si>
  <si>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</si>
  <si>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</si>
  <si>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</si>
  <si>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</si>
  <si>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</si>
  <si>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</si>
  <si>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</si>
  <si>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</si>
  <si>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</si>
  <si>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</si>
  <si>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</si>
  <si>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</si>
  <si>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</si>
  <si>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</si>
  <si>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</si>
  <si>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</si>
  <si>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</si>
  <si>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</si>
  <si>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</si>
  <si>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</si>
  <si>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</si>
  <si>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</si>
  <si>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</si>
  <si>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</si>
  <si>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</si>
  <si>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</si>
  <si>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</si>
  <si>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</si>
  <si>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</si>
  <si>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</si>
  <si>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</si>
  <si>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</si>
  <si>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</si>
  <si>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</si>
  <si>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</si>
  <si>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</si>
  <si>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</si>
  <si>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</si>
  <si>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</si>
  <si>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</si>
  <si>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</si>
  <si>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</si>
  <si>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</si>
  <si>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</si>
  <si>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</si>
  <si>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</si>
  <si>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</si>
  <si>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</si>
  <si>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</si>
  <si>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</si>
  <si>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</si>
  <si>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</si>
  <si>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</si>
  <si>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</si>
  <si>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</si>
  <si>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</si>
  <si>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</si>
  <si>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</si>
  <si>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</si>
  <si>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</si>
  <si>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</si>
  <si>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</si>
  <si>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</si>
  <si>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</si>
  <si>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</si>
  <si>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</si>
  <si>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</si>
  <si>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</si>
  <si>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</si>
  <si>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</si>
  <si>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</si>
  <si>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</si>
  <si>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</si>
  <si>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</si>
  <si>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</si>
  <si>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</si>
  <si>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</si>
  <si>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</si>
  <si>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</si>
  <si>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</si>
  <si>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</si>
  <si>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</si>
  <si>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</si>
  <si>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</si>
  <si>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</si>
  <si>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</si>
  <si>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</si>
  <si>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</si>
  <si>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</si>
  <si>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</si>
  <si>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</si>
  <si>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</si>
  <si>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</si>
  <si>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</si>
  <si>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</si>
  <si>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</si>
  <si>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</si>
  <si>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</si>
  <si>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</si>
  <si>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</si>
  <si>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</si>
  <si>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</si>
  <si>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</si>
  <si>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</si>
  <si>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</si>
  <si>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</si>
  <si>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</si>
  <si>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</si>
  <si>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</si>
  <si>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</si>
  <si>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</si>
  <si>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</si>
  <si>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</si>
  <si>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</si>
  <si>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</si>
  <si>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</si>
  <si>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</si>
  <si>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</si>
  <si>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</si>
  <si>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</si>
  <si>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</si>
  <si>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</si>
  <si>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</si>
  <si>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</si>
  <si>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</si>
  <si>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</si>
  <si>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</si>
  <si>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</si>
  <si>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</si>
  <si>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</si>
  <si>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</si>
  <si>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</si>
  <si>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</si>
  <si>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</si>
  <si>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</si>
  <si>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</si>
  <si>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</si>
  <si>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</si>
  <si>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</si>
  <si>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</si>
  <si>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</si>
  <si>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</si>
  <si>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</si>
  <si>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</si>
  <si>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</si>
  <si>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</si>
  <si>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</si>
  <si>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</si>
  <si>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</si>
  <si>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</si>
  <si>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</si>
  <si>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</si>
  <si>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</si>
  <si>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</si>
  <si>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</si>
  <si>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</si>
  <si>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</si>
  <si>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</si>
  <si>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</si>
  <si>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</si>
  <si>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</si>
  <si>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</si>
  <si>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</si>
  <si>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</si>
  <si>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</si>
  <si>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</si>
  <si>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</si>
  <si>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</si>
  <si>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</si>
  <si>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</si>
  <si>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</si>
  <si>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</si>
  <si>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</si>
  <si>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</si>
  <si>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</si>
  <si>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</si>
  <si>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</si>
  <si>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</si>
  <si>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</si>
  <si>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</si>
  <si>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</si>
  <si>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</si>
  <si>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</si>
  <si>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</si>
  <si>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</si>
  <si>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</si>
  <si>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</si>
  <si>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</si>
  <si>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</si>
  <si>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</si>
  <si>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</si>
  <si>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</si>
  <si>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</si>
  <si>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</si>
  <si>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</si>
  <si>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</si>
  <si>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</si>
  <si>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</si>
  <si>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</si>
  <si>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</si>
  <si>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</si>
  <si>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</si>
  <si>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</si>
  <si>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</si>
  <si>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</si>
  <si>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</si>
  <si>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</si>
  <si>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</si>
  <si>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</si>
  <si>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</si>
  <si>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</si>
  <si>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</si>
  <si>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</si>
  <si>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</si>
  <si>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</si>
  <si>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</si>
  <si>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</si>
  <si>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</si>
  <si>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</si>
  <si>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</si>
  <si>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</si>
  <si>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</si>
  <si>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</si>
  <si>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</si>
  <si>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</si>
  <si>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</si>
  <si>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</si>
  <si>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</si>
  <si>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</si>
  <si>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</si>
  <si>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</si>
  <si>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</si>
  <si>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</si>
  <si>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</si>
  <si>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</si>
  <si>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</si>
  <si>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</si>
  <si>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</si>
  <si>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</si>
  <si>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</si>
  <si>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</si>
  <si>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</si>
  <si>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</si>
  <si>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</si>
  <si>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</si>
  <si>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</si>
  <si>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</si>
  <si>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</si>
  <si>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</si>
  <si>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</si>
  <si>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</si>
  <si>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</si>
  <si>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</si>
  <si>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</si>
  <si>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</si>
  <si>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</si>
  <si>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</si>
  <si>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</si>
  <si>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</si>
  <si>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</si>
  <si>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</si>
  <si>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</si>
  <si>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</si>
  <si>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</si>
  <si>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</si>
  <si>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</si>
  <si>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</si>
  <si>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</si>
  <si>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</si>
  <si>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</si>
  <si>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</si>
  <si>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</si>
  <si>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</si>
  <si>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</si>
  <si>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</si>
  <si>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</si>
  <si>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</si>
  <si>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</si>
  <si>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</si>
  <si>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</si>
  <si>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</si>
  <si>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</si>
  <si>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</si>
  <si>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</si>
  <si>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</si>
  <si>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</si>
  <si>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</si>
  <si>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</si>
  <si>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</si>
  <si>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</si>
  <si>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</si>
  <si>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</si>
  <si>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</si>
  <si>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</si>
  <si>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</si>
  <si>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</si>
  <si>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</si>
  <si>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</si>
  <si>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</si>
  <si>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</si>
  <si>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</si>
  <si>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</si>
  <si>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</si>
  <si>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</si>
  <si>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</si>
  <si>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</si>
  <si>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</si>
  <si>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</si>
  <si>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</si>
  <si>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</si>
  <si>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</si>
  <si>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</si>
  <si>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</si>
  <si>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</si>
  <si>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</si>
  <si>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</si>
  <si>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</si>
  <si>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</si>
  <si>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</si>
  <si>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</si>
  <si>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</si>
  <si>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</si>
  <si>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</si>
  <si>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</si>
  <si>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</si>
  <si>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</si>
  <si>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</si>
  <si>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</si>
  <si>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</si>
  <si>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</si>
  <si>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</si>
  <si>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</si>
  <si>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</si>
  <si>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</si>
  <si>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</si>
  <si>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</si>
  <si>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</si>
  <si>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</si>
  <si>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</si>
  <si>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</si>
  <si>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</si>
  <si>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</si>
  <si>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</si>
  <si>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</si>
  <si>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</si>
  <si>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</si>
  <si>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</si>
  <si>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</si>
  <si>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</si>
  <si>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</si>
  <si>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</si>
  <si>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</si>
  <si>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</si>
  <si>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</si>
  <si>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</si>
  <si>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</si>
  <si>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</si>
  <si>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</si>
  <si>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</si>
  <si>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</si>
  <si>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</si>
  <si>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</si>
  <si>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</si>
  <si>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</si>
  <si>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</si>
  <si>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</si>
  <si>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</si>
  <si>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</si>
  <si>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</si>
  <si>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</si>
  <si>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</si>
  <si>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</si>
  <si>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</si>
  <si>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</si>
  <si>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</si>
  <si>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</si>
  <si>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</si>
  <si>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</si>
  <si>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</si>
  <si>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</si>
  <si>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</si>
  <si>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</si>
  <si>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</si>
  <si>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</si>
  <si>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</si>
  <si>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</si>
  <si>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</si>
  <si>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</si>
  <si>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</si>
  <si>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</si>
  <si>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</si>
  <si>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</si>
  <si>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</si>
  <si>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</si>
  <si>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</si>
  <si>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</si>
  <si>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</si>
  <si>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</si>
  <si>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</si>
  <si>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</si>
  <si>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</si>
  <si>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</si>
  <si>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</si>
  <si>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</si>
  <si>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</si>
  <si>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</si>
  <si>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</si>
  <si>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</si>
  <si>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</si>
  <si>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</si>
  <si>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</si>
  <si>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</si>
  <si>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</si>
  <si>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</si>
  <si>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</si>
  <si>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</si>
  <si>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</si>
  <si>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</si>
  <si>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</si>
  <si>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</si>
  <si>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</si>
  <si>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</si>
  <si>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</si>
  <si>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</si>
  <si>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</si>
  <si>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</si>
  <si>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</si>
  <si>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</si>
  <si>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</si>
  <si>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</si>
  <si>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</si>
  <si>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</si>
  <si>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</si>
  <si>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</si>
  <si>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</si>
  <si>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</si>
  <si>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</si>
  <si>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</si>
  <si>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</si>
  <si>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</si>
  <si>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</si>
  <si>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</si>
  <si>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</si>
  <si>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</si>
  <si>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</si>
  <si>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</si>
  <si>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</si>
  <si>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</si>
  <si>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</si>
  <si>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</si>
  <si>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</si>
  <si>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</si>
  <si>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</si>
  <si>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</si>
  <si>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</si>
  <si>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</si>
  <si>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</si>
  <si>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</si>
  <si>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</si>
  <si>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</si>
  <si>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</si>
  <si>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</si>
  <si>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</si>
  <si>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</si>
  <si>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</si>
  <si>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</si>
  <si>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</si>
  <si>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</si>
  <si>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</si>
  <si>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</si>
  <si>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</si>
  <si>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</si>
  <si>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</si>
  <si>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</si>
  <si>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</si>
  <si>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</si>
  <si>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</si>
  <si>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</si>
  <si>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</si>
  <si>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</si>
  <si>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</si>
  <si>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</si>
  <si>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</si>
  <si>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</si>
  <si>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</si>
  <si>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</si>
  <si>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</si>
  <si>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</si>
  <si>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</si>
  <si>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</si>
  <si>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</si>
  <si>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</si>
  <si>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</si>
  <si>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</si>
  <si>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</si>
  <si>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</si>
  <si>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</si>
  <si>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</si>
  <si>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</si>
  <si>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</si>
  <si>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</si>
  <si>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</si>
  <si>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</si>
  <si>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</si>
  <si>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</si>
  <si>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</si>
  <si>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</si>
  <si>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</si>
  <si>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</si>
  <si>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</si>
  <si>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</si>
  <si>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</si>
  <si>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</si>
  <si>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</si>
  <si>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</si>
  <si>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</si>
  <si>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</si>
  <si>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</si>
  <si>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</si>
  <si>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</si>
  <si>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</si>
  <si>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</si>
  <si>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</si>
  <si>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</si>
  <si>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</si>
  <si>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</si>
  <si>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</si>
  <si>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</si>
  <si>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</si>
  <si>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</si>
  <si>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</si>
  <si>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</si>
  <si>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</si>
  <si>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</si>
  <si>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</si>
  <si>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</si>
  <si>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</si>
  <si>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</si>
  <si>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</si>
  <si>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</si>
  <si>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</si>
  <si>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</si>
  <si>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</si>
  <si>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</si>
  <si>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</si>
  <si>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</si>
  <si>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</si>
  <si>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</si>
  <si>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</si>
  <si>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</si>
  <si>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</si>
  <si>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</si>
  <si>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</si>
  <si>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</si>
  <si>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</si>
  <si>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</si>
  <si>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</si>
  <si>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</si>
  <si>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</si>
  <si>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</si>
  <si>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</si>
  <si>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</si>
  <si>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</si>
  <si>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</si>
  <si>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</si>
  <si>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</si>
  <si>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</si>
  <si>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</si>
  <si>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</si>
  <si>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</si>
  <si>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</si>
  <si>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</si>
  <si>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</si>
  <si>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</si>
  <si>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</si>
  <si>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</si>
  <si>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</si>
  <si>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</si>
  <si>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</si>
  <si>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</si>
  <si>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</si>
  <si>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</si>
  <si>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</si>
  <si>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</si>
  <si>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</si>
  <si>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</si>
  <si>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</si>
  <si>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</si>
  <si>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</si>
  <si>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</si>
  <si>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</si>
  <si>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</si>
  <si>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</si>
  <si>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</si>
  <si>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</si>
  <si>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</si>
  <si>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</si>
  <si>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</si>
  <si>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</si>
  <si>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</si>
  <si>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</si>
  <si>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</si>
  <si>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</si>
  <si>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</si>
  <si>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</si>
  <si>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</si>
  <si>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</si>
  <si>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</si>
  <si>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</si>
  <si>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</si>
  <si>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</si>
  <si>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</si>
  <si>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</si>
  <si>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</si>
  <si>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</si>
  <si>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</si>
  <si>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</si>
  <si>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</si>
  <si>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</si>
  <si>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</si>
  <si>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</si>
  <si>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</si>
  <si>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</si>
  <si>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</si>
  <si>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</si>
  <si>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</si>
  <si>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</si>
  <si>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</si>
  <si>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</si>
  <si>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</si>
  <si>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</si>
  <si>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</si>
  <si>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</si>
  <si>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</si>
  <si>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</si>
  <si>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</si>
  <si>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</si>
  <si>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</si>
  <si>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</si>
  <si>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</si>
  <si>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</si>
  <si>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</si>
  <si>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</si>
  <si>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</si>
  <si>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</si>
  <si>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</si>
  <si>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</si>
  <si>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</si>
  <si>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</si>
  <si>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</si>
  <si>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</si>
  <si>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</si>
  <si>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</si>
  <si>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</si>
  <si>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</si>
  <si>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</si>
  <si>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</si>
  <si>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</si>
  <si>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</si>
  <si>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</si>
  <si>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</si>
  <si>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</si>
  <si>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</si>
  <si>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</si>
  <si>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</si>
  <si>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</si>
  <si>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</si>
  <si>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</si>
  <si>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</si>
  <si>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</si>
  <si>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</si>
  <si>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</si>
  <si>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</si>
  <si>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</si>
  <si>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</si>
  <si>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</si>
  <si>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</si>
  <si>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</si>
  <si>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</si>
  <si>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</si>
  <si>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</si>
  <si>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</si>
  <si>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</si>
  <si>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</si>
  <si>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</si>
  <si>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</si>
  <si>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</si>
  <si>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</si>
  <si>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</si>
  <si>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</si>
  <si>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</si>
  <si>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</si>
  <si>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</si>
  <si>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</si>
  <si>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</si>
  <si>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</si>
  <si>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</si>
  <si>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</si>
  <si>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</si>
  <si>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</si>
  <si>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</si>
  <si>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</si>
  <si>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</si>
  <si>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</si>
  <si>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</si>
  <si>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</si>
  <si>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</si>
  <si>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</si>
  <si>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</si>
  <si>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</si>
  <si>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</si>
  <si>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</si>
  <si>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</si>
  <si>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</si>
  <si>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</si>
  <si>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</si>
  <si>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</si>
  <si>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</si>
  <si>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</si>
  <si>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</si>
  <si>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</si>
  <si>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</si>
  <si>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</si>
  <si>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</si>
  <si>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</si>
  <si>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</si>
  <si>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</si>
  <si>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</si>
  <si>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</si>
  <si>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</si>
  <si>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</si>
  <si>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</si>
  <si>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</si>
  <si>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</si>
  <si>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</si>
  <si>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</si>
  <si>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</si>
  <si>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</si>
  <si>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</si>
  <si>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</si>
  <si>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</si>
  <si>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</si>
  <si>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</si>
  <si>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</si>
  <si>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</si>
  <si>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</si>
  <si>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</si>
  <si>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</si>
  <si>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</si>
  <si>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</si>
  <si>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</si>
  <si>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</si>
  <si>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</si>
  <si>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</si>
  <si>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</si>
  <si>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</si>
  <si>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</si>
  <si>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</si>
  <si>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</si>
  <si>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</si>
  <si>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</si>
  <si>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</si>
  <si>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</si>
  <si>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</si>
  <si>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</si>
  <si>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</si>
  <si>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</si>
  <si>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</si>
  <si>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</si>
  <si>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</si>
  <si>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</si>
  <si>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</si>
  <si>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</si>
  <si>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</si>
  <si>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</si>
  <si>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</si>
  <si>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</si>
  <si>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</si>
  <si>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</si>
  <si>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</si>
  <si>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</si>
  <si>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</si>
  <si>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</si>
  <si>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</si>
  <si>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</si>
  <si>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</si>
  <si>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</si>
  <si>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</si>
  <si>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</si>
  <si>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</si>
  <si>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</si>
  <si>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</si>
  <si>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</si>
  <si>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</si>
  <si>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</si>
  <si>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</si>
  <si>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</si>
  <si>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</si>
  <si>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</si>
  <si>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</si>
  <si>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</si>
  <si>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</si>
  <si>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</si>
  <si>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</si>
  <si>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</si>
  <si>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</si>
  <si>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</si>
  <si>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</si>
  <si>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</si>
  <si>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</si>
  <si>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</si>
  <si>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</si>
  <si>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</si>
  <si>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</si>
  <si>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</si>
  <si>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</si>
  <si>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</si>
  <si>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</si>
  <si>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</si>
  <si>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</si>
  <si>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</si>
  <si>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</si>
  <si>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</si>
  <si>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</si>
  <si>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</si>
  <si>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</si>
  <si>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</si>
  <si>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</si>
  <si>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</si>
  <si>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</si>
  <si>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</si>
  <si>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</si>
  <si>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</si>
  <si>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</si>
  <si>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</si>
  <si>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</si>
  <si>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</si>
  <si>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</si>
  <si>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</si>
  <si>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</si>
  <si>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</si>
  <si>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</si>
  <si>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</si>
  <si>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</si>
  <si>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</si>
  <si>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</si>
  <si>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</si>
  <si>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</si>
  <si>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</si>
  <si>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</si>
  <si>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</si>
  <si>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</si>
  <si>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</si>
  <si>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</si>
  <si>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</si>
  <si>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</si>
  <si>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</si>
  <si>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</si>
  <si>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</si>
  <si>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</si>
  <si>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</si>
  <si>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</si>
  <si>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</si>
  <si>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</si>
  <si>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</si>
  <si>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</si>
  <si>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</si>
  <si>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</si>
  <si>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</si>
  <si>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</si>
  <si>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</si>
  <si>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</si>
  <si>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</si>
  <si>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</si>
  <si>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</si>
  <si>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</si>
  <si>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</si>
  <si>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</si>
  <si>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</si>
  <si>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</si>
  <si>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</si>
  <si>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</si>
  <si>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</si>
  <si>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</si>
  <si>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</si>
  <si>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</si>
  <si>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</si>
  <si>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</si>
  <si>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</si>
  <si>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</si>
  <si>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</si>
  <si>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</si>
  <si>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</si>
  <si>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</si>
  <si>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</si>
  <si>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</si>
  <si>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</si>
  <si>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</si>
  <si>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</si>
  <si>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</si>
  <si>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</si>
  <si>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</si>
  <si>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</si>
  <si>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</si>
  <si>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</si>
  <si>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</si>
  <si>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</si>
  <si>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</si>
  <si>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</si>
  <si>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</si>
  <si>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</si>
  <si>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</si>
  <si>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</si>
  <si>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</si>
  <si>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</si>
  <si>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</si>
  <si>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</si>
  <si>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</si>
  <si>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</si>
  <si>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</si>
  <si>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</si>
  <si>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</si>
  <si>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</si>
  <si>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</si>
  <si>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</si>
  <si>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</si>
  <si>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</si>
  <si>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</si>
  <si>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</si>
  <si>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</si>
  <si>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</si>
  <si>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</si>
  <si>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</si>
  <si>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</si>
  <si>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</si>
  <si>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</si>
  <si>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</si>
  <si>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</si>
  <si>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</si>
  <si>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</si>
  <si>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</si>
  <si>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</si>
  <si>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</si>
  <si>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</si>
  <si>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</si>
  <si>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</si>
  <si>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</si>
  <si>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</si>
  <si>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</si>
  <si>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</si>
  <si>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</si>
  <si>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</si>
  <si>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</si>
  <si>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</si>
  <si>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</si>
  <si>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</si>
  <si>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</si>
  <si>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</si>
  <si>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</si>
  <si>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</si>
  <si>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</si>
  <si>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</si>
  <si>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</si>
  <si>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</si>
  <si>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</si>
  <si>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</si>
  <si>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</si>
  <si>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</si>
  <si>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</si>
  <si>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</si>
  <si>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</si>
  <si>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</si>
  <si>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</si>
  <si>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</si>
  <si>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</si>
  <si>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</si>
  <si>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</si>
  <si>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</si>
  <si>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</si>
  <si>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</si>
  <si>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</si>
  <si>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</si>
  <si>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</si>
  <si>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</si>
  <si>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</si>
  <si>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</si>
  <si>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</si>
  <si>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</si>
  <si>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</si>
  <si>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</si>
  <si>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</si>
  <si>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</si>
  <si>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</si>
  <si>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</si>
  <si>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</si>
  <si>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</si>
  <si>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</si>
  <si>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</si>
  <si>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</si>
  <si>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</si>
  <si>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</si>
  <si>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</si>
  <si>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</si>
  <si>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</si>
  <si>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</si>
  <si>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</si>
  <si>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</si>
  <si>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</si>
  <si>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</si>
  <si>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</si>
  <si>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</si>
  <si>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</si>
  <si>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</si>
  <si>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</si>
  <si>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</si>
  <si>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</si>
  <si>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</si>
  <si>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</si>
  <si>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</si>
  <si>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</si>
  <si>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</si>
  <si>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</si>
  <si>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</si>
  <si>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</si>
  <si>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</si>
  <si>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</si>
  <si>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</si>
  <si>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</si>
  <si>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</si>
  <si>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</si>
  <si>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</si>
  <si>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</si>
  <si>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</si>
  <si>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</si>
  <si>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</si>
  <si>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</si>
  <si>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</si>
  <si>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</si>
  <si>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</si>
  <si>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</si>
  <si>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</si>
  <si>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</si>
  <si>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</si>
  <si>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</si>
  <si>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</si>
  <si>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</si>
  <si>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</si>
  <si>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</si>
  <si>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</si>
  <si>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</si>
  <si>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</si>
  <si>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</si>
  <si>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</si>
  <si>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</si>
  <si>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</si>
  <si>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</si>
  <si>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</si>
  <si>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</si>
  <si>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</si>
  <si>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</si>
  <si>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</si>
  <si>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</si>
  <si>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</si>
  <si>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</si>
  <si>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</si>
  <si>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</si>
  <si>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</si>
  <si>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</si>
  <si>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</si>
  <si>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</si>
  <si>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</si>
  <si>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</si>
  <si>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</si>
  <si>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</si>
  <si>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</si>
  <si>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</si>
  <si>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</si>
  <si>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</si>
  <si>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</si>
  <si>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</si>
  <si>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</si>
  <si>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</si>
  <si>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</si>
  <si>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</si>
  <si>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</si>
  <si>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</si>
  <si>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</si>
  <si>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</si>
  <si>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</si>
  <si>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</si>
  <si>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</si>
  <si>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</si>
  <si>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</si>
  <si>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</si>
  <si>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</si>
  <si>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</si>
  <si>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</si>
  <si>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</si>
  <si>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</si>
  <si>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</si>
  <si>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</si>
  <si>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</si>
  <si>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</si>
  <si>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</si>
  <si>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</si>
  <si>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</si>
  <si>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</si>
  <si>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</si>
  <si>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</si>
  <si>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</si>
  <si>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</si>
  <si>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</si>
  <si>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</si>
  <si>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</si>
  <si>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</si>
  <si>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</si>
  <si>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</si>
  <si>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</si>
  <si>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</si>
  <si>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</si>
  <si>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</si>
  <si>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</si>
  <si>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</si>
  <si>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</si>
  <si>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</si>
  <si>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</si>
  <si>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</si>
  <si>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</si>
  <si>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</si>
  <si>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</si>
  <si>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</si>
  <si>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</si>
  <si>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</si>
  <si>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</si>
  <si>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</si>
  <si>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</si>
  <si>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</si>
  <si>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</si>
  <si>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</si>
  <si>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</si>
  <si>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</si>
  <si>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</si>
  <si>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</si>
  <si>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</si>
  <si>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</si>
  <si>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</si>
  <si>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</si>
  <si>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</si>
  <si>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</si>
  <si>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</si>
  <si>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</si>
  <si>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</si>
  <si>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</si>
  <si>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</si>
  <si>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</si>
  <si>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</si>
  <si>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</si>
  <si>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</si>
  <si>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</si>
  <si>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</si>
  <si>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</si>
  <si>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</si>
  <si>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</si>
  <si>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</si>
  <si>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</si>
  <si>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</si>
  <si>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</si>
  <si>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</si>
  <si>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</si>
  <si>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</si>
  <si>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</si>
  <si>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</si>
  <si>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</si>
  <si>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</si>
  <si>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</si>
  <si>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</si>
  <si>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</si>
  <si>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</si>
  <si>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</si>
  <si>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</si>
  <si>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</si>
  <si>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</si>
  <si>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</si>
  <si>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</si>
  <si>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</si>
  <si>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</si>
  <si>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</si>
  <si>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</si>
  <si>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</si>
  <si>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</si>
  <si>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</si>
  <si>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</si>
  <si>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</si>
  <si>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</si>
  <si>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</si>
  <si>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</si>
  <si>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</si>
  <si>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</si>
  <si>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</si>
  <si>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</si>
  <si>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</si>
  <si>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</si>
  <si>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</si>
  <si>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</si>
  <si>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</si>
  <si>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</si>
  <si>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</si>
  <si>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</si>
  <si>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</si>
  <si>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</si>
  <si>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</si>
  <si>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</si>
  <si>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</si>
  <si>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</si>
  <si>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</si>
  <si>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</si>
  <si>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</si>
  <si>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</si>
  <si>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</si>
  <si>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</si>
  <si>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</si>
  <si>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</si>
  <si>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</si>
  <si>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</si>
  <si>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</si>
  <si>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</si>
  <si>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</si>
  <si>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</si>
  <si>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</si>
  <si>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</si>
  <si>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</si>
  <si>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</si>
  <si>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</si>
  <si>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</si>
  <si>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</si>
  <si>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</si>
  <si>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</si>
  <si>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</si>
  <si>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</si>
  <si>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</si>
  <si>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</si>
  <si>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</si>
  <si>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</si>
  <si>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</si>
  <si>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</si>
  <si>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</si>
  <si>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</si>
  <si>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</si>
  <si>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</si>
  <si>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</si>
  <si>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</si>
  <si>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</si>
  <si>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</si>
  <si>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</si>
  <si>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</si>
  <si>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</si>
  <si>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</si>
  <si>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</si>
  <si>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</si>
  <si>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</si>
  <si>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</si>
  <si>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</si>
  <si>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</si>
  <si>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</si>
  <si>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</si>
  <si>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</si>
  <si>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</si>
  <si>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</si>
  <si>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</si>
  <si>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</si>
  <si>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</si>
  <si>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</si>
  <si>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</si>
  <si>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</si>
  <si>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</si>
  <si>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</si>
  <si>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</si>
  <si>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</si>
  <si>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</si>
  <si>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</si>
  <si>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</si>
  <si>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</si>
  <si>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</si>
  <si>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</si>
  <si>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</si>
  <si>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</si>
  <si>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</si>
  <si>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</si>
  <si>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</si>
  <si>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</si>
  <si>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</si>
  <si>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</si>
  <si>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</si>
  <si>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</si>
  <si>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</si>
  <si>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</si>
  <si>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</si>
  <si>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</si>
  <si>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</si>
  <si>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</si>
  <si>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</si>
  <si>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</si>
  <si>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</si>
  <si>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</si>
  <si>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</si>
  <si>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</si>
  <si>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</si>
  <si>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</si>
  <si>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</si>
  <si>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</si>
  <si>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</si>
  <si>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</si>
  <si>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</si>
  <si>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</si>
  <si>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</si>
  <si>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</si>
  <si>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</si>
  <si>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</si>
  <si>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</si>
  <si>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</si>
  <si>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</si>
  <si>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</si>
  <si>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</si>
  <si>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</si>
  <si>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</si>
  <si>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</si>
  <si>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</si>
  <si>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</si>
  <si>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</si>
  <si>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</si>
  <si>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</si>
  <si>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</si>
  <si>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</si>
  <si>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</si>
  <si>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</si>
  <si>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</si>
  <si>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</si>
  <si>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</si>
  <si>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</si>
  <si>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</si>
  <si>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</si>
  <si>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</si>
  <si>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</si>
  <si>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</si>
  <si>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</si>
  <si>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</si>
  <si>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</si>
  <si>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</si>
  <si>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</si>
  <si>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</si>
  <si>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</si>
  <si>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</si>
  <si>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</si>
  <si>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</si>
  <si>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</si>
  <si>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</si>
  <si>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</si>
  <si>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</si>
  <si>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</si>
  <si>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</si>
  <si>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</si>
  <si>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</si>
  <si>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</si>
  <si>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</si>
  <si>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</si>
  <si>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</si>
  <si>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</si>
  <si>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</si>
  <si>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</si>
  <si>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</si>
  <si>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</si>
  <si>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</si>
  <si>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</si>
  <si>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</si>
  <si>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</si>
  <si>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</si>
  <si>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</si>
  <si>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</si>
  <si>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</si>
  <si>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</si>
  <si>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</si>
  <si>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</si>
  <si>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</si>
  <si>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</si>
  <si>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</si>
  <si>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</si>
  <si>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</si>
  <si>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</si>
  <si>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</si>
  <si>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</si>
  <si>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</si>
  <si>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</si>
  <si>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</si>
  <si>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</si>
  <si>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</si>
  <si>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</si>
  <si>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</si>
  <si>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</si>
  <si>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</si>
  <si>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</si>
  <si>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</si>
  <si>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</si>
  <si>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</si>
  <si>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</si>
  <si>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</si>
  <si>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</si>
  <si>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</si>
  <si>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</si>
  <si>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</si>
  <si>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</si>
  <si>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</si>
  <si>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</si>
  <si>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</si>
  <si>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</si>
  <si>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</si>
  <si>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</si>
  <si>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</si>
  <si>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</si>
  <si>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</si>
  <si>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</si>
  <si>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</si>
  <si>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</si>
  <si>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</si>
  <si>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</si>
  <si>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</si>
  <si>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</si>
  <si>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</si>
  <si>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</si>
  <si>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</si>
  <si>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</si>
  <si>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</si>
  <si>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</si>
  <si>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</si>
  <si>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</si>
  <si>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</si>
  <si>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</si>
  <si>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</si>
  <si>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</si>
  <si>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</si>
  <si>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</si>
  <si>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</si>
  <si>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</si>
  <si>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</si>
  <si>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</si>
  <si>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</si>
  <si>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</si>
  <si>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</si>
  <si>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</si>
  <si>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</si>
  <si>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</si>
  <si>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</si>
  <si>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</si>
  <si>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</si>
  <si>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</si>
  <si>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</si>
  <si>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</si>
  <si>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</si>
  <si>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</si>
  <si>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</si>
  <si>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</si>
  <si>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</si>
  <si>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</si>
  <si>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</si>
  <si>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</si>
  <si>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</si>
  <si>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</si>
  <si>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</si>
  <si>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</si>
  <si>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</si>
  <si>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</si>
  <si>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</si>
  <si>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</si>
  <si>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</si>
  <si>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</si>
  <si>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</si>
  <si>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</si>
  <si>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</si>
  <si>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</si>
  <si>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</si>
  <si>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</si>
  <si>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</si>
  <si>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</si>
  <si>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</si>
  <si>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</si>
  <si>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</si>
  <si>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</si>
  <si>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</si>
  <si>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</si>
  <si>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</si>
  <si>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</si>
  <si>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</si>
  <si>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</si>
  <si>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</si>
  <si>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</si>
  <si>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</si>
  <si>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</si>
  <si>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</si>
  <si>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</si>
  <si>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</si>
  <si>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</si>
  <si>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</si>
  <si>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</si>
  <si>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</si>
  <si>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</si>
  <si>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</si>
  <si>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</si>
  <si>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</si>
  <si>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</si>
  <si>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</si>
  <si>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</si>
  <si>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</si>
  <si>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</si>
  <si>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</si>
  <si>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</si>
  <si>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</si>
  <si>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</si>
  <si>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</si>
  <si>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</si>
  <si>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</si>
  <si>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</si>
  <si>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</si>
  <si>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</si>
  <si>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</si>
  <si>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</si>
  <si>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</si>
  <si>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</si>
  <si>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</si>
  <si>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</si>
  <si>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</si>
  <si>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</si>
  <si>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</si>
  <si>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</si>
  <si>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</si>
  <si>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</si>
  <si>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</si>
  <si>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</si>
  <si>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</si>
  <si>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</si>
  <si>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</si>
  <si>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</si>
  <si>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</si>
  <si>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</si>
  <si>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</si>
  <si>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</si>
  <si>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</si>
  <si>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</si>
  <si>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</si>
  <si>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</si>
  <si>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</si>
  <si>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</si>
  <si>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</si>
  <si>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</si>
  <si>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</si>
  <si>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</si>
  <si>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</si>
  <si>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</si>
  <si>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</si>
  <si>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</si>
  <si>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</si>
  <si>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</si>
  <si>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</si>
  <si>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</si>
  <si>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</si>
  <si>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</si>
  <si>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</si>
  <si>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</si>
  <si>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</si>
  <si>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</si>
  <si>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</si>
  <si>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</si>
  <si>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</si>
  <si>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</si>
  <si>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</si>
  <si>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</si>
  <si>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</si>
  <si>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</si>
  <si>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</si>
  <si>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</si>
  <si>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</si>
  <si>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</si>
  <si>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</si>
  <si>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</si>
  <si>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</si>
  <si>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</si>
  <si>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</si>
  <si>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</si>
  <si>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</si>
  <si>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</si>
  <si>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</si>
  <si>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</si>
  <si>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</si>
  <si>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</si>
  <si>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</si>
  <si>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</si>
  <si>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</si>
  <si>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</si>
  <si>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</si>
  <si>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</si>
  <si>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</si>
  <si>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</si>
  <si>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</si>
  <si>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</si>
  <si>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</si>
  <si>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</si>
  <si>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</si>
  <si>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</si>
  <si>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</si>
  <si>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</si>
  <si>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</si>
  <si>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</si>
  <si>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</si>
  <si>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</si>
  <si>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</si>
  <si>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</si>
  <si>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</si>
  <si>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</si>
  <si>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</si>
  <si>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</si>
  <si>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</si>
  <si>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</si>
  <si>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</si>
  <si>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</si>
  <si>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</si>
  <si>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</si>
  <si>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</si>
  <si>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</si>
  <si>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</si>
  <si>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</si>
  <si>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</si>
  <si>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</si>
  <si>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</si>
  <si>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</si>
  <si>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</si>
  <si>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</si>
  <si>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</si>
  <si>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</si>
  <si>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</si>
  <si>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</si>
  <si>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</si>
  <si>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</si>
  <si>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</si>
  <si>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</si>
  <si>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</si>
  <si>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</si>
  <si>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</si>
  <si>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</si>
  <si>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</si>
  <si>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</si>
  <si>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</si>
  <si>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</si>
  <si>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</si>
  <si>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</si>
  <si>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</si>
  <si>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</si>
  <si>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</si>
  <si>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</si>
  <si>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</si>
  <si>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</si>
  <si>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</si>
  <si>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</si>
  <si>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</si>
  <si>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</si>
  <si>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</si>
  <si>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</si>
  <si>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</si>
  <si>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</si>
  <si>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</si>
  <si>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</si>
  <si>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</si>
  <si>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</si>
  <si>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</si>
  <si>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</si>
  <si>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</si>
  <si>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</si>
  <si>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</si>
  <si>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</si>
  <si>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</si>
  <si>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</si>
  <si>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</si>
  <si>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</si>
  <si>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</si>
  <si>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</si>
  <si>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</si>
  <si>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</si>
  <si>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</si>
  <si>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</si>
  <si>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</si>
  <si>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</si>
  <si>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</si>
  <si>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</si>
  <si>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</si>
  <si>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</si>
  <si>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</si>
  <si>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</si>
  <si>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</si>
  <si>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</si>
  <si>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</si>
  <si>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</si>
  <si>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</si>
  <si>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</si>
  <si>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</si>
  <si>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</si>
  <si>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</si>
  <si>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</si>
  <si>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</si>
  <si>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</si>
  <si>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</si>
  <si>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</si>
  <si>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</si>
  <si>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</si>
  <si>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</si>
  <si>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</si>
  <si>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</si>
  <si>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</si>
  <si>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</si>
  <si>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</si>
  <si>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</si>
  <si>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</si>
  <si>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</si>
  <si>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</si>
  <si>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</si>
  <si>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</si>
  <si>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</si>
  <si>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</si>
  <si>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</si>
  <si>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</si>
  <si>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</si>
  <si>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</si>
  <si>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</si>
  <si>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</si>
  <si>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</si>
  <si>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</si>
  <si>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</si>
  <si>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</si>
  <si>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</si>
  <si>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</si>
  <si>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</si>
  <si>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</si>
  <si>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</si>
  <si>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</si>
  <si>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</si>
  <si>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</si>
  <si>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</si>
  <si>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</si>
  <si>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</si>
  <si>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</si>
  <si>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</si>
  <si>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</si>
  <si>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</si>
  <si>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</si>
  <si>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</si>
  <si>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</si>
  <si>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</si>
  <si>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</si>
  <si>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</si>
  <si>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</si>
  <si>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</si>
  <si>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</si>
  <si>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</si>
  <si>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</si>
  <si>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</si>
  <si>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</si>
  <si>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</si>
  <si>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</si>
  <si>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</si>
  <si>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</si>
  <si>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</si>
  <si>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</si>
  <si>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</si>
  <si>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</si>
  <si>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</si>
  <si>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</si>
  <si>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</si>
  <si>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</si>
  <si>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</si>
  <si>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</si>
  <si>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</si>
  <si>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</si>
  <si>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</si>
  <si>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</si>
  <si>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</si>
  <si>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</si>
  <si>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</si>
  <si>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</si>
  <si>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</si>
  <si>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</si>
  <si>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</si>
  <si>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</si>
  <si>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</si>
  <si>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</si>
  <si>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</si>
  <si>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</si>
  <si>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</si>
  <si>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</si>
  <si>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</si>
  <si>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</si>
  <si>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</si>
  <si>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</si>
  <si>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</si>
  <si>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</si>
  <si>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</si>
  <si>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</si>
  <si>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</si>
  <si>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</si>
  <si>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</si>
  <si>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</si>
  <si>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</si>
  <si>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</si>
  <si>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</si>
  <si>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</si>
  <si>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</si>
  <si>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</si>
  <si>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</si>
  <si>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</si>
  <si>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</si>
  <si>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</si>
  <si>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</si>
  <si>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</si>
  <si>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</si>
  <si>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</si>
  <si>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</si>
  <si>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</si>
  <si>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</si>
  <si>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</si>
  <si>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</si>
  <si>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</si>
  <si>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</si>
  <si>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</si>
  <si>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</si>
  <si>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</si>
  <si>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</si>
  <si>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</si>
  <si>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</si>
  <si>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</si>
  <si>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</si>
  <si>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</si>
  <si>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</si>
  <si>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</si>
  <si>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</si>
  <si>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</si>
  <si>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</si>
  <si>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</si>
  <si>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</si>
  <si>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</si>
  <si>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</si>
  <si>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</si>
  <si>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</si>
  <si>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</si>
  <si>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</si>
  <si>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</si>
  <si>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</si>
  <si>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</si>
  <si>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</si>
  <si>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</si>
  <si>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</si>
  <si>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</si>
  <si>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</si>
  <si>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</si>
  <si>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</si>
  <si>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</si>
  <si>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</si>
  <si>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</si>
  <si>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</si>
  <si>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</si>
  <si>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</si>
  <si>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</si>
  <si>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</si>
  <si>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</si>
  <si>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</si>
  <si>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</si>
  <si>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</si>
  <si>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</si>
  <si>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</si>
  <si>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</si>
  <si>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</si>
  <si>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</si>
  <si>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</si>
  <si>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</si>
  <si>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</si>
  <si>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</si>
  <si>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</si>
  <si>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</si>
  <si>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</si>
  <si>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</si>
  <si>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</si>
  <si>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</si>
  <si>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</si>
  <si>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</si>
  <si>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</si>
  <si>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</si>
  <si>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</si>
  <si>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</si>
  <si>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</si>
  <si>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</si>
  <si>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</si>
  <si>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</si>
  <si>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</si>
  <si>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</si>
  <si>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</si>
  <si>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</si>
  <si>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</si>
  <si>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</si>
  <si>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</si>
  <si>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</si>
  <si>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</si>
  <si>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</si>
  <si>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</si>
  <si>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</si>
  <si>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</si>
  <si>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</si>
  <si>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</si>
  <si>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</si>
  <si>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</si>
  <si>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</si>
  <si>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</si>
  <si>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</si>
  <si>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</si>
  <si>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</si>
  <si>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</si>
  <si>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</si>
  <si>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</si>
  <si>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</si>
  <si>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</si>
  <si>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</si>
  <si>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</si>
  <si>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</si>
  <si>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</si>
  <si>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</si>
  <si>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</si>
  <si>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</si>
  <si>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</si>
  <si>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</si>
  <si>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</si>
  <si>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</si>
  <si>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</si>
  <si>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</si>
  <si>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</si>
  <si>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</si>
  <si>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</si>
  <si>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</si>
  <si>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</si>
  <si>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</si>
  <si>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</si>
  <si>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</si>
  <si>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</si>
  <si>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</si>
  <si>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</si>
  <si>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</si>
  <si>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</si>
  <si>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</si>
  <si>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</si>
  <si>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</si>
  <si>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</si>
  <si>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</si>
  <si>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</si>
  <si>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</si>
  <si>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</si>
  <si>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</si>
  <si>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</si>
  <si>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</si>
  <si>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</si>
  <si>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</si>
  <si>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</si>
  <si>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</si>
  <si>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</si>
  <si>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</si>
  <si>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</si>
  <si>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</si>
  <si>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</si>
  <si>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</si>
  <si>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</si>
  <si>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</si>
  <si>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</si>
  <si>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</si>
  <si>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</si>
  <si>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</si>
  <si>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</si>
  <si>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</si>
  <si>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</si>
  <si>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</si>
  <si>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</si>
  <si>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</si>
  <si>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</si>
  <si>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</si>
  <si>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</si>
  <si>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</si>
  <si>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</si>
  <si>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</si>
  <si>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</si>
  <si>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</si>
  <si>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</si>
  <si>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</si>
  <si>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</si>
  <si>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</si>
  <si>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</si>
  <si>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</si>
  <si>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</si>
  <si>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</si>
  <si>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</si>
  <si>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</si>
  <si>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</si>
  <si>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</si>
  <si>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</si>
  <si>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</si>
  <si>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</si>
  <si>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</si>
  <si>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</si>
  <si>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</si>
  <si>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</si>
  <si>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</si>
  <si>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</si>
  <si>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</si>
  <si>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</si>
  <si>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</si>
  <si>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</si>
  <si>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</si>
  <si>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</si>
  <si>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</si>
  <si>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</si>
  <si>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</si>
  <si>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</si>
  <si>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</si>
  <si>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</si>
  <si>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</si>
  <si>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</si>
  <si>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</si>
  <si>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</si>
  <si>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</si>
  <si>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</si>
  <si>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</si>
  <si>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</si>
  <si>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</si>
  <si>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</si>
  <si>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</si>
  <si>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</si>
  <si>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</si>
  <si>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</si>
  <si>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</si>
  <si>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</si>
  <si>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</si>
  <si>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</si>
  <si>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</si>
  <si>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</si>
  <si>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</si>
  <si>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</si>
  <si>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</si>
  <si>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</si>
  <si>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</si>
  <si>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</si>
  <si>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</si>
  <si>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</si>
  <si>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</si>
  <si>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</si>
  <si>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</si>
  <si>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</si>
  <si>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</si>
  <si>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</si>
  <si>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</si>
  <si>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</si>
  <si>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</si>
  <si>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</si>
  <si>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</si>
  <si>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</si>
  <si>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</si>
  <si>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</si>
  <si>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</si>
  <si>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</si>
  <si>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</si>
  <si>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</si>
  <si>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</si>
  <si>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</si>
  <si>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</si>
  <si>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</si>
  <si>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</si>
  <si>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</si>
  <si>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</si>
  <si>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</si>
  <si>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</si>
  <si>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</si>
  <si>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</si>
  <si>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</si>
  <si>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</si>
  <si>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</si>
  <si>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</si>
  <si>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</si>
  <si>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</si>
  <si>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</si>
  <si>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</si>
  <si>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</si>
  <si>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</si>
  <si>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</si>
  <si>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</si>
  <si>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</si>
  <si>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</si>
  <si>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</si>
  <si>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</si>
  <si>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</si>
  <si>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</si>
  <si>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</si>
  <si>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</si>
  <si>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</si>
  <si>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</si>
  <si>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</si>
  <si>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</si>
  <si>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</si>
  <si>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</si>
  <si>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</si>
  <si>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</si>
  <si>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</si>
  <si>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</si>
  <si>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</si>
  <si>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</si>
  <si>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</si>
  <si>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</si>
  <si>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</si>
  <si>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</si>
  <si>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</si>
  <si>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</si>
  <si>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</si>
  <si>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</si>
  <si>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</si>
  <si>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</si>
  <si>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</si>
  <si>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</si>
  <si>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</si>
  <si>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</si>
  <si>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</si>
  <si>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</si>
  <si>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</si>
  <si>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</si>
  <si>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</si>
  <si>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</si>
  <si>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</si>
  <si>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</si>
  <si>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</si>
  <si>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</si>
  <si>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</si>
  <si>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</si>
  <si>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</si>
  <si>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</si>
  <si>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</si>
  <si>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</si>
  <si>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</si>
  <si>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</si>
  <si>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</si>
  <si>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</si>
  <si>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</si>
  <si>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</si>
  <si>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</si>
  <si>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</si>
  <si>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</si>
  <si>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</si>
  <si>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</si>
  <si>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</si>
  <si>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</si>
  <si>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</si>
  <si>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</si>
  <si>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</si>
  <si>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</si>
  <si>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</si>
  <si>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</si>
  <si>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</si>
  <si>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</si>
  <si>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</si>
  <si>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</si>
  <si>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</si>
  <si>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</si>
  <si>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</si>
  <si>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</si>
  <si>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</si>
  <si>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</si>
  <si>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</si>
  <si>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</si>
  <si>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</si>
  <si>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</si>
  <si>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</si>
  <si>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</si>
  <si>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</si>
  <si>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</si>
  <si>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</si>
  <si>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</si>
  <si>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</si>
  <si>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</si>
  <si>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</si>
  <si>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</si>
  <si>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</si>
  <si>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</si>
  <si>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</si>
  <si>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</si>
  <si>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</si>
  <si>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</si>
  <si>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</si>
  <si>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</si>
  <si>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</si>
  <si>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</si>
  <si>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</si>
  <si>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</si>
  <si>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</si>
  <si>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</si>
  <si>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</si>
  <si>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</si>
  <si>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</si>
  <si>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</si>
  <si>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</si>
  <si>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</si>
  <si>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</si>
  <si>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</si>
  <si>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</si>
  <si>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</si>
  <si>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</si>
  <si>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</si>
  <si>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</si>
  <si>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</si>
  <si>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</si>
  <si>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</si>
  <si>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</si>
  <si>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</si>
  <si>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</si>
  <si>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</si>
  <si>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</si>
  <si>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</si>
  <si>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</si>
  <si>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</si>
  <si>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</si>
  <si>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</si>
  <si>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</si>
  <si>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</si>
  <si>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</si>
  <si>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</si>
  <si>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</si>
  <si>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</si>
  <si>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</si>
  <si>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</si>
  <si>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</si>
  <si>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</si>
  <si>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</si>
  <si>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</si>
  <si>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</si>
  <si>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</si>
  <si>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</si>
  <si>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</si>
  <si>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</si>
  <si>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</si>
  <si>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</si>
  <si>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</si>
  <si>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</si>
  <si>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</si>
  <si>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</si>
  <si>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</si>
  <si>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</si>
  <si>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</si>
  <si>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</si>
  <si>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</si>
  <si>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</si>
  <si>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</si>
  <si>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</si>
  <si>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</si>
  <si>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</si>
  <si>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</si>
  <si>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</si>
  <si>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</si>
  <si>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</si>
  <si>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</si>
  <si>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</si>
  <si>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</si>
  <si>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</si>
  <si>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</si>
  <si>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</si>
  <si>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</si>
  <si>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</si>
  <si>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</si>
  <si>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</si>
  <si>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</si>
  <si>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</si>
  <si>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</si>
  <si>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</si>
  <si>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</si>
  <si>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</si>
  <si>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</si>
  <si>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</si>
  <si>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</si>
  <si>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</si>
  <si>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</si>
  <si>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</si>
  <si>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</si>
  <si>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</si>
  <si>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</si>
  <si>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</si>
  <si>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</si>
  <si>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</si>
  <si>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</si>
  <si>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</si>
  <si>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</si>
  <si>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</si>
  <si>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</si>
  <si>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</si>
  <si>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</si>
  <si>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</si>
  <si>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</si>
  <si>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</si>
  <si>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</si>
  <si>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</si>
  <si>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</si>
  <si>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</si>
  <si>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</si>
  <si>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</si>
  <si>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</si>
  <si>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</si>
  <si>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</si>
  <si>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</si>
  <si>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</si>
  <si>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</si>
  <si>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</si>
  <si>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</si>
  <si>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</si>
  <si>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</si>
  <si>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</si>
  <si>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</si>
  <si>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</si>
  <si>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</si>
  <si>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</si>
  <si>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</si>
  <si>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</si>
  <si>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</si>
  <si>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</si>
  <si>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</si>
  <si>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</si>
  <si>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</si>
  <si>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</si>
  <si>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</si>
  <si>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</si>
  <si>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</si>
  <si>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</si>
  <si>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</si>
  <si>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</si>
  <si>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</si>
  <si>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</si>
  <si>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</si>
  <si>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</si>
  <si>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</si>
  <si>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</si>
  <si>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</si>
  <si>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</si>
  <si>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</si>
  <si>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</si>
  <si>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</si>
  <si>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</si>
  <si>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</si>
  <si>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</si>
  <si>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</si>
  <si>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</si>
  <si>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</si>
  <si>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</si>
  <si>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</si>
  <si>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</si>
  <si>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</si>
  <si>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</si>
  <si>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</si>
  <si>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</si>
  <si>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</si>
  <si>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</si>
  <si>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</si>
  <si>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</si>
  <si>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</si>
  <si>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</si>
  <si>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</si>
  <si>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</si>
  <si>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</si>
  <si>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</si>
  <si>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</si>
  <si>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</si>
  <si>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</si>
  <si>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</si>
  <si>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</si>
  <si>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</si>
  <si>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</si>
  <si>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</si>
  <si>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</si>
  <si>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</si>
  <si>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</si>
  <si>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</si>
  <si>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</si>
  <si>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</si>
  <si>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</si>
  <si>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</si>
  <si>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</si>
  <si>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</si>
  <si>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</si>
  <si>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</si>
  <si>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</si>
  <si>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</si>
  <si>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</si>
  <si>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</si>
  <si>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</si>
  <si>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</si>
  <si>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</si>
  <si>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</si>
  <si>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</si>
  <si>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</si>
  <si>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</si>
  <si>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</si>
  <si>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</si>
  <si>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</si>
  <si>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</si>
  <si>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</si>
  <si>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</si>
  <si>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</si>
  <si>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</si>
  <si>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</si>
  <si>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</si>
  <si>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</si>
  <si>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</si>
  <si>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</si>
  <si>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</si>
  <si>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</si>
  <si>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</si>
  <si>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</si>
  <si>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</si>
  <si>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</si>
  <si>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</si>
  <si>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</si>
  <si>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</si>
  <si>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</si>
  <si>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</si>
  <si>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</si>
  <si>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</si>
  <si>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</si>
  <si>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</si>
  <si>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</si>
  <si>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</si>
  <si>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</si>
  <si>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</si>
  <si>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</si>
  <si>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</si>
  <si>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</si>
  <si>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</si>
  <si>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</si>
  <si>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</si>
  <si>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</si>
  <si>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</si>
  <si>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</si>
  <si>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</si>
  <si>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</si>
  <si>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</si>
  <si>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</si>
  <si>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</si>
  <si>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</si>
  <si>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</si>
  <si>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</si>
  <si>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</si>
  <si>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</si>
  <si>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</si>
  <si>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</si>
  <si>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</si>
  <si>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</si>
  <si>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</si>
  <si>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</si>
  <si>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</si>
  <si>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</si>
  <si>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</si>
  <si>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</si>
  <si>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</si>
  <si>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</si>
  <si>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</si>
  <si>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</si>
  <si>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</si>
  <si>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</si>
  <si>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</si>
  <si>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</si>
  <si>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</si>
  <si>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</si>
  <si>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</si>
  <si>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</si>
  <si>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</si>
  <si>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</si>
  <si>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</si>
  <si>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</si>
  <si>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</si>
  <si>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</si>
  <si>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</si>
  <si>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</si>
  <si>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</si>
  <si>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</si>
  <si>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</si>
  <si>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</si>
  <si>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</si>
  <si>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</si>
  <si>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</si>
  <si>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</si>
  <si>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</si>
  <si>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</si>
  <si>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</si>
  <si>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</si>
  <si>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</si>
  <si>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</si>
  <si>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</si>
  <si>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</si>
  <si>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</si>
  <si>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</si>
  <si>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</si>
  <si>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</si>
  <si>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</si>
  <si>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</si>
  <si>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</si>
  <si>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</si>
  <si>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</si>
  <si>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</si>
  <si>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</si>
  <si>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</si>
  <si>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</si>
  <si>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</si>
  <si>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</si>
  <si>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</si>
  <si>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</si>
  <si>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</si>
  <si>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</si>
  <si>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</si>
  <si>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</si>
  <si>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</si>
  <si>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</si>
  <si>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</si>
  <si>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</si>
  <si>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</si>
  <si>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</si>
  <si>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</si>
  <si>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</si>
  <si>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</si>
  <si>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</si>
  <si>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</si>
  <si>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</si>
  <si>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</si>
  <si>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</si>
  <si>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</si>
  <si>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</si>
  <si>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</si>
  <si>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</si>
  <si>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</si>
  <si>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</si>
  <si>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</si>
  <si>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</si>
  <si>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</si>
  <si>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</si>
  <si>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</si>
  <si>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</si>
  <si>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</si>
  <si>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</si>
  <si>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</si>
  <si>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</si>
  <si>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</si>
  <si>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</si>
  <si>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</si>
  <si>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</si>
  <si>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</si>
  <si>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</si>
  <si>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</si>
  <si>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</si>
  <si>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</si>
  <si>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</si>
  <si>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</si>
  <si>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</si>
  <si>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</si>
  <si>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</si>
  <si>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</si>
  <si>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</si>
  <si>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</si>
  <si>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</si>
  <si>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</si>
  <si>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</si>
  <si>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</si>
  <si>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</si>
  <si>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</si>
  <si>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</si>
  <si>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</si>
  <si>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</si>
  <si>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</si>
  <si>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</si>
  <si>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</si>
  <si>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</si>
  <si>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</si>
  <si>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</si>
  <si>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</si>
  <si>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</si>
  <si>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</si>
  <si>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</si>
  <si>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</si>
  <si>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</si>
  <si>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</si>
  <si>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</si>
  <si>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</si>
  <si>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</si>
  <si>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</si>
  <si>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</si>
  <si>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</si>
  <si>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</si>
  <si>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</si>
  <si>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</si>
  <si>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</si>
  <si>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</si>
  <si>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</si>
  <si>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</si>
  <si>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</si>
  <si>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</si>
  <si>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</si>
  <si>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</si>
  <si>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</si>
  <si>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</si>
  <si>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</si>
  <si>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</si>
  <si>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</si>
  <si>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</si>
  <si>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</si>
  <si>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</si>
  <si>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</si>
  <si>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</si>
  <si>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</si>
  <si>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</si>
  <si>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</si>
  <si>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</si>
  <si>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</si>
  <si>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</si>
  <si>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</si>
  <si>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</si>
  <si>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</si>
  <si>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</si>
  <si>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</si>
  <si>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</si>
  <si>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</si>
  <si>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</si>
  <si>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</si>
  <si>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</si>
  <si>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</si>
  <si>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</si>
  <si>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</si>
  <si>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</si>
  <si>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</si>
  <si>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</si>
  <si>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</si>
  <si>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</si>
  <si>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</si>
  <si>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</si>
  <si>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</si>
  <si>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</si>
  <si>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</si>
  <si>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</si>
  <si>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</si>
  <si>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</si>
  <si>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</si>
  <si>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</si>
  <si>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</si>
  <si>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</si>
  <si>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</si>
  <si>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</si>
  <si>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</si>
  <si>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</si>
  <si>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</si>
  <si>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</si>
  <si>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</si>
  <si>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</si>
  <si>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</si>
  <si>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</si>
  <si>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</si>
  <si>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</si>
  <si>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</si>
  <si>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</si>
  <si>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</si>
  <si>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</si>
  <si>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</si>
  <si>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</si>
  <si>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</si>
  <si>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</si>
  <si>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</si>
  <si>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</si>
  <si>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</si>
  <si>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</si>
  <si>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</si>
  <si>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</si>
  <si>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</si>
  <si>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</si>
  <si>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</si>
  <si>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</si>
  <si>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</si>
  <si>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</si>
  <si>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</si>
  <si>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</si>
  <si>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</si>
  <si>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</si>
  <si>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</si>
  <si>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</si>
  <si>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</si>
  <si>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</si>
  <si>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</si>
  <si>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</si>
  <si>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</si>
  <si>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</si>
  <si>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</si>
  <si>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</si>
  <si>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</si>
  <si>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</si>
  <si>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</si>
  <si>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</si>
  <si>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</si>
  <si>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</si>
  <si>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</si>
  <si>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</si>
  <si>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</si>
  <si>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</si>
  <si>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</si>
  <si>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</si>
  <si>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</si>
  <si>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</si>
  <si>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</si>
  <si>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</si>
  <si>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</si>
  <si>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</si>
  <si>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</si>
  <si>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</si>
  <si>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</si>
  <si>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</si>
  <si>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</si>
  <si>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</si>
  <si>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</si>
  <si>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</si>
  <si>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</si>
  <si>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</si>
  <si>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</si>
  <si>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</si>
  <si>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</si>
  <si>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</si>
  <si>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</si>
  <si>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</si>
  <si>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</si>
  <si>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</si>
  <si>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</si>
  <si>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</si>
  <si>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</si>
  <si>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</si>
  <si>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</si>
  <si>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</si>
  <si>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</si>
  <si>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</si>
  <si>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</si>
  <si>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</si>
  <si>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</si>
  <si>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</si>
  <si>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</si>
  <si>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</si>
  <si>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</si>
  <si>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</si>
  <si>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</si>
  <si>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</si>
  <si>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</si>
  <si>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</si>
  <si>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</si>
  <si>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</si>
  <si>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</si>
  <si>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</si>
  <si>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</si>
  <si>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</si>
  <si>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</si>
  <si>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</si>
  <si>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</si>
  <si>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</si>
  <si>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</si>
  <si>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</si>
  <si>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</si>
  <si>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</si>
  <si>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</si>
  <si>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</si>
  <si>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</si>
  <si>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</si>
  <si>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</si>
  <si>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</si>
  <si>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</si>
  <si>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</si>
  <si>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</si>
  <si>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</si>
  <si>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</si>
  <si>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</si>
  <si>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</si>
  <si>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</si>
  <si>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</si>
  <si>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</si>
  <si>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</si>
  <si>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</si>
  <si>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</si>
  <si>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</si>
  <si>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</si>
  <si>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</si>
  <si>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</si>
  <si>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</si>
  <si>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</si>
  <si>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</si>
  <si>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</si>
  <si>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</si>
  <si>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</si>
  <si>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</si>
  <si>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</si>
  <si>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</si>
  <si>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</si>
  <si>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</si>
  <si>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</si>
  <si>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</si>
  <si>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</si>
  <si>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</si>
  <si>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</si>
  <si>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</si>
  <si>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</si>
  <si>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</si>
  <si>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</si>
  <si>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</si>
  <si>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</si>
  <si>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</si>
  <si>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</si>
  <si>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</si>
  <si>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</si>
  <si>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</si>
  <si>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</si>
  <si>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</si>
  <si>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</si>
  <si>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</si>
  <si>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</si>
  <si>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</si>
  <si>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</si>
  <si>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</si>
  <si>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</si>
  <si>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</si>
  <si>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</si>
  <si>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</si>
  <si>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</si>
  <si>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</si>
  <si>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</si>
  <si>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</si>
  <si>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</si>
  <si>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</si>
  <si>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</si>
  <si>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</si>
  <si>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</si>
  <si>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</si>
  <si>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</si>
  <si>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</si>
  <si>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</si>
  <si>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</si>
  <si>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</si>
  <si>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</si>
  <si>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</si>
  <si>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</si>
  <si>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</si>
  <si>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</si>
  <si>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</si>
  <si>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</si>
  <si>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</si>
  <si>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</si>
  <si>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</si>
  <si>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</si>
  <si>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</si>
  <si>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</si>
  <si>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</si>
  <si>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</si>
  <si>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</si>
  <si>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</si>
  <si>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</si>
  <si>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</si>
  <si>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</si>
  <si>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</si>
  <si>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</si>
  <si>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</si>
  <si>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</si>
  <si>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</si>
  <si>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</si>
  <si>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</si>
  <si>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</si>
  <si>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</si>
  <si>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</si>
  <si>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</si>
  <si>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</si>
  <si>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</si>
  <si>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</si>
  <si>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</si>
  <si>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</si>
  <si>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</si>
  <si>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</si>
  <si>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</si>
  <si>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</si>
  <si>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</si>
  <si>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</si>
  <si>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</si>
  <si>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</si>
  <si>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</si>
  <si>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</si>
  <si>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</si>
  <si>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</si>
  <si>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</si>
  <si>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</si>
  <si>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</si>
  <si>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</si>
  <si>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</si>
  <si>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</si>
  <si>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</si>
  <si>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</si>
  <si>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</si>
  <si>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</si>
  <si>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</si>
  <si>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</si>
  <si>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</si>
  <si>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</si>
  <si>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</si>
  <si>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</si>
  <si>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</si>
  <si>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</si>
  <si>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</si>
  <si>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</si>
  <si>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</si>
  <si>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</si>
  <si>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</si>
  <si>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</si>
  <si>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</si>
  <si>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</si>
  <si>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</si>
  <si>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</si>
  <si>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</si>
  <si>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</si>
  <si>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</si>
  <si>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</si>
  <si>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</si>
  <si>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</si>
  <si>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</si>
  <si>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</si>
  <si>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</si>
  <si>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</si>
  <si>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</si>
  <si>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</si>
  <si>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</si>
  <si>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</si>
  <si>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</si>
  <si>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</si>
  <si>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</si>
  <si>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</si>
  <si>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</si>
  <si>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</si>
  <si>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</si>
  <si>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</si>
  <si>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</si>
  <si>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</si>
  <si>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</si>
  <si>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</si>
  <si>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</si>
  <si>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</si>
  <si>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</si>
  <si>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</si>
  <si>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</si>
  <si>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</si>
  <si>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</si>
  <si>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</si>
  <si>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</si>
  <si>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</si>
  <si>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</si>
  <si>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</si>
  <si>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</si>
  <si>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</si>
  <si>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</si>
  <si>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</si>
  <si>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</si>
  <si>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</si>
  <si>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</si>
  <si>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</si>
  <si>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</si>
  <si>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</si>
  <si>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</si>
  <si>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</si>
  <si>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</si>
  <si>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</si>
  <si>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</si>
  <si>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</si>
  <si>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</si>
  <si>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</si>
  <si>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</si>
  <si>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</si>
  <si>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</si>
  <si>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</si>
  <si>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</si>
  <si>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</si>
  <si>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</si>
  <si>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</si>
  <si>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</si>
  <si>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</si>
  <si>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</si>
  <si>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</si>
  <si>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</si>
  <si>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</si>
  <si>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</si>
  <si>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</si>
  <si>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</si>
  <si>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</si>
  <si>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</si>
  <si>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</si>
  <si>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</si>
  <si>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</si>
  <si>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</si>
  <si>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</si>
  <si>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</si>
  <si>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</si>
  <si>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</si>
  <si>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</si>
  <si>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</si>
  <si>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</si>
  <si>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</si>
  <si>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</si>
  <si>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</si>
  <si>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</si>
  <si>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</si>
  <si>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</si>
  <si>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</si>
  <si>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</si>
  <si>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</si>
  <si>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</si>
  <si>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</si>
  <si>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</si>
  <si>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</si>
  <si>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</si>
  <si>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</si>
  <si>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</si>
  <si>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</si>
  <si>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</si>
  <si>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</si>
  <si>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</si>
  <si>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</si>
  <si>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</si>
  <si>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</si>
  <si>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</si>
  <si>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</si>
  <si>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</si>
  <si>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</si>
  <si>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</si>
  <si>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</si>
  <si>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</si>
  <si>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</si>
  <si>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</si>
  <si>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</si>
  <si>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</si>
  <si>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</si>
  <si>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</si>
  <si>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</si>
  <si>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</si>
  <si>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</si>
  <si>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</si>
  <si>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</si>
  <si>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</si>
  <si>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</si>
  <si>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</si>
  <si>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</si>
  <si>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</si>
  <si>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</si>
  <si>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</si>
  <si>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</si>
  <si>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</si>
  <si>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</si>
  <si>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</si>
  <si>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</si>
  <si>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</si>
  <si>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</si>
  <si>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</si>
  <si>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</si>
  <si>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</si>
  <si>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</si>
  <si>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</si>
  <si>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</si>
  <si>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</si>
  <si>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</si>
  <si>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</si>
  <si>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</si>
  <si>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</si>
  <si>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</si>
  <si>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</si>
  <si>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</si>
  <si>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</si>
  <si>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</si>
  <si>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</si>
  <si>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</si>
  <si>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</si>
  <si>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</si>
  <si>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</si>
  <si>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</si>
  <si>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</si>
  <si>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</si>
  <si>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</si>
  <si>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</si>
  <si>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</si>
  <si>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</si>
  <si>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</si>
  <si>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</si>
  <si>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</si>
  <si>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</si>
  <si>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</si>
  <si>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</si>
  <si>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</si>
  <si>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</si>
  <si>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</si>
  <si>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</si>
  <si>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</si>
  <si>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</si>
  <si>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</si>
  <si>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</si>
  <si>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</si>
  <si>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</si>
  <si>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</si>
  <si>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</si>
  <si>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</si>
  <si>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</si>
  <si>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</si>
  <si>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</si>
  <si>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</si>
  <si>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</si>
  <si>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</si>
  <si>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</si>
  <si>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</si>
  <si>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</si>
  <si>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</si>
  <si>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</si>
  <si>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</si>
  <si>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</si>
  <si>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</si>
  <si>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</si>
  <si>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</si>
  <si>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</si>
  <si>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</si>
  <si>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</si>
  <si>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</si>
  <si>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</si>
  <si>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</si>
  <si>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</si>
  <si>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</si>
  <si>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</si>
  <si>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</si>
  <si>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</si>
  <si>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</si>
  <si>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</si>
  <si>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</si>
  <si>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</si>
  <si>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</si>
  <si>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</si>
  <si>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</si>
  <si>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</si>
  <si>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</si>
  <si>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</si>
  <si>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</si>
  <si>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</si>
  <si>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</si>
  <si>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</si>
  <si>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</si>
  <si>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</si>
  <si>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</si>
  <si>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</si>
  <si>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</si>
  <si>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</si>
  <si>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</si>
  <si>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</si>
  <si>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</si>
  <si>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</si>
  <si>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</si>
  <si>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</si>
  <si>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</si>
  <si>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</si>
  <si>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</si>
  <si>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</si>
  <si>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</si>
  <si>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</si>
  <si>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</si>
  <si>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</si>
  <si>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</si>
  <si>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</si>
  <si>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</si>
  <si>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</si>
  <si>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</si>
  <si>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</si>
  <si>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</si>
  <si>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</si>
  <si>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</si>
  <si>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</si>
  <si>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</si>
  <si>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</si>
  <si>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</si>
  <si>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</si>
  <si>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</si>
  <si>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</si>
  <si>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</si>
  <si>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</si>
  <si>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</si>
  <si>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</si>
  <si>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</si>
  <si>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</si>
  <si>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</si>
  <si>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</si>
  <si>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</si>
  <si>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</si>
  <si>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</si>
  <si>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</si>
  <si>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</si>
  <si>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</si>
  <si>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</si>
  <si>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</si>
  <si>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</si>
  <si>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</si>
  <si>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</si>
  <si>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</si>
  <si>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</si>
  <si>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</si>
  <si>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</si>
  <si>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</si>
  <si>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</si>
  <si>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</si>
  <si>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</si>
  <si>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</si>
  <si>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</si>
  <si>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</si>
  <si>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</si>
  <si>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</si>
  <si>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</si>
  <si>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</si>
  <si>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</si>
  <si>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</si>
  <si>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</si>
  <si>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</si>
  <si>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</si>
  <si>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</si>
  <si>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</si>
  <si>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</si>
  <si>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</si>
  <si>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</si>
  <si>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</si>
  <si>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</si>
  <si>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</si>
  <si>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</si>
  <si>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</si>
  <si>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</si>
  <si>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</si>
  <si>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</si>
  <si>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</si>
  <si>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</si>
  <si>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</si>
  <si>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</si>
  <si>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</si>
  <si>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</si>
  <si>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</si>
  <si>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</si>
  <si>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</si>
  <si>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</si>
  <si>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</si>
  <si>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</si>
  <si>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</si>
  <si>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</si>
  <si>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</si>
  <si>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</si>
  <si>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</si>
  <si>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</si>
  <si>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</si>
  <si>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</si>
  <si>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</si>
  <si>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</si>
  <si>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</si>
  <si>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</si>
  <si>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</si>
  <si>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</si>
  <si>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</si>
  <si>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</si>
  <si>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</si>
  <si>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</si>
  <si>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</si>
  <si>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</si>
  <si>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</si>
  <si>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</si>
  <si>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</si>
  <si>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</si>
  <si>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</si>
  <si>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</si>
  <si>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</si>
  <si>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</si>
  <si>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</si>
  <si>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</si>
  <si>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</si>
  <si>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</si>
  <si>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</si>
  <si>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</si>
  <si>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</si>
  <si>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</si>
  <si>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</si>
  <si>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</si>
  <si>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</si>
  <si>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</si>
  <si>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</si>
  <si>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</si>
  <si>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</si>
  <si>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</si>
  <si>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</si>
  <si>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</si>
  <si>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</si>
  <si>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</si>
  <si>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</si>
  <si>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</si>
  <si>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</si>
  <si>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</si>
  <si>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</si>
  <si>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</si>
  <si>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</si>
  <si>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</si>
  <si>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</si>
  <si>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</si>
  <si>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</si>
  <si>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</si>
  <si>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</si>
  <si>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</si>
  <si>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</si>
  <si>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</si>
  <si>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</si>
  <si>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</si>
  <si>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</si>
  <si>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</si>
  <si>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</si>
  <si>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</si>
  <si>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</si>
  <si>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</si>
  <si>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</si>
  <si>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</si>
  <si>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</si>
  <si>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</si>
  <si>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</si>
  <si>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</si>
  <si>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</si>
  <si>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</si>
  <si>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</si>
  <si>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</si>
  <si>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</si>
  <si>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</si>
  <si>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</si>
  <si>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</si>
  <si>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</si>
  <si>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</si>
  <si>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</si>
  <si>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</si>
  <si>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</si>
  <si>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</si>
  <si>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</si>
  <si>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</si>
  <si>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</si>
  <si>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</si>
  <si>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</si>
  <si>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</si>
  <si>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</si>
  <si>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</si>
  <si>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</si>
  <si>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</si>
  <si>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</si>
  <si>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</si>
  <si>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</si>
  <si>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</si>
  <si>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</si>
  <si>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</si>
  <si>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</si>
  <si>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</si>
  <si>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</si>
  <si>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</si>
  <si>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</si>
  <si>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</si>
  <si>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</si>
  <si>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</si>
  <si>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</si>
  <si>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</si>
  <si>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</si>
  <si>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</si>
  <si>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</si>
  <si>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</si>
  <si>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</si>
  <si>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</si>
  <si>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</si>
  <si>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</si>
  <si>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</si>
  <si>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</si>
  <si>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</si>
  <si>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</si>
  <si>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</si>
  <si>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</si>
  <si>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</si>
  <si>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</si>
  <si>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</si>
  <si>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</si>
  <si>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</si>
  <si>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</si>
  <si>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</si>
  <si>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</si>
  <si>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</si>
  <si>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</si>
  <si>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</si>
  <si>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</si>
  <si>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</si>
  <si>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</si>
  <si>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</si>
  <si>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</si>
  <si>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</si>
  <si>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</si>
  <si>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</si>
  <si>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</si>
  <si>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</si>
  <si>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</si>
  <si>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</si>
  <si>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</si>
  <si>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</si>
  <si>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</si>
  <si>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</si>
  <si>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</si>
  <si>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</si>
  <si>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</si>
  <si>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</si>
  <si>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</si>
  <si>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</si>
  <si>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</si>
  <si>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</si>
  <si>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</si>
  <si>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</si>
  <si>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</si>
  <si>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</si>
  <si>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</si>
  <si>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</si>
  <si>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</si>
  <si>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</si>
  <si>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</si>
  <si>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</si>
  <si>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</si>
  <si>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</si>
  <si>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</si>
  <si>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</si>
  <si>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</si>
  <si>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</si>
  <si>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</si>
  <si>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</si>
  <si>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</si>
  <si>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</si>
  <si>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</si>
  <si>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</si>
  <si>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</si>
  <si>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</si>
  <si>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</si>
  <si>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</si>
  <si>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</si>
  <si>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</si>
  <si>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</si>
  <si>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</si>
  <si>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</si>
  <si>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</si>
  <si>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</si>
  <si>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</si>
  <si>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</si>
  <si>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</si>
  <si>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</si>
  <si>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</si>
  <si>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</si>
  <si>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</si>
  <si>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</si>
  <si>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</si>
  <si>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</si>
  <si>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</si>
  <si>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</si>
  <si>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</si>
  <si>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</si>
  <si>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</si>
  <si>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</si>
  <si>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</si>
  <si>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</si>
  <si>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</si>
  <si>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</si>
  <si>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</si>
  <si>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</si>
  <si>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</si>
  <si>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</si>
  <si>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</si>
  <si>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</si>
  <si>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</si>
  <si>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</si>
  <si>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</si>
  <si>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</si>
  <si>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</si>
  <si>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</si>
  <si>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</si>
  <si>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</si>
  <si>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</si>
  <si>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</si>
  <si>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</si>
  <si>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</si>
  <si>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</si>
  <si>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</si>
  <si>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</si>
  <si>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</si>
  <si>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</si>
  <si>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</si>
  <si>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</si>
  <si>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</si>
  <si>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</si>
  <si>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</si>
  <si>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</si>
  <si>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</si>
  <si>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</si>
  <si>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</si>
  <si>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</si>
  <si>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</si>
  <si>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</si>
  <si>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</si>
  <si>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</si>
  <si>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</si>
  <si>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</si>
  <si>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</si>
  <si>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</si>
  <si>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</si>
  <si>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</si>
  <si>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</si>
  <si>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</si>
  <si>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</si>
  <si>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</si>
  <si>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</si>
  <si>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</si>
  <si>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</si>
  <si>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</si>
  <si>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</si>
  <si>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</si>
  <si>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</si>
  <si>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</si>
  <si>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</si>
  <si>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</si>
  <si>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</si>
  <si>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</si>
  <si>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</si>
  <si>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</si>
  <si>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</si>
  <si>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</si>
  <si>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</si>
  <si>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</si>
  <si>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</si>
  <si>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</si>
  <si>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</si>
  <si>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</si>
  <si>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</si>
  <si>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</si>
  <si>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</si>
  <si>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</si>
  <si>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</si>
  <si>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</si>
  <si>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</si>
  <si>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</si>
  <si>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</si>
  <si>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</si>
  <si>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</si>
  <si>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</si>
  <si>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</si>
  <si>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</si>
  <si>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</si>
  <si>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</si>
  <si>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</si>
  <si>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</si>
  <si>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</si>
  <si>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</si>
  <si>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</si>
  <si>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</si>
  <si>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</si>
  <si>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</si>
  <si>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</si>
  <si>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</si>
  <si>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</si>
  <si>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</si>
  <si>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</si>
  <si>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</si>
  <si>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</si>
  <si>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</si>
  <si>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</si>
  <si>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</si>
  <si>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</si>
  <si>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</si>
  <si>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</si>
  <si>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</si>
  <si>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</si>
  <si>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</si>
  <si>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</si>
  <si>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</si>
  <si>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</si>
  <si>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</si>
  <si>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</si>
  <si>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</si>
  <si>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</si>
  <si>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</si>
  <si>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</si>
  <si>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</si>
  <si>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</si>
  <si>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</si>
  <si>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</si>
  <si>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</si>
  <si>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</si>
  <si>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</si>
  <si>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</si>
  <si>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</si>
  <si>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</si>
  <si>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</si>
  <si>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</si>
  <si>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</si>
  <si>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</si>
  <si>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</si>
  <si>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</si>
  <si>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</si>
  <si>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</si>
  <si>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</si>
  <si>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</si>
  <si>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</si>
  <si>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</si>
  <si>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</si>
  <si>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</si>
  <si>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</si>
  <si>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</si>
  <si>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</si>
  <si>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</si>
  <si>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</si>
  <si>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</si>
  <si>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</si>
  <si>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</si>
  <si>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</si>
  <si>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</si>
  <si>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</si>
  <si>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</si>
  <si>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</si>
  <si>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</si>
  <si>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</si>
  <si>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</si>
  <si>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</si>
  <si>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</si>
  <si>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</si>
  <si>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</si>
  <si>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</si>
  <si>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</si>
  <si>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</si>
  <si>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</si>
  <si>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</si>
  <si>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</si>
  <si>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</si>
  <si>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</si>
  <si>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</si>
  <si>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</si>
  <si>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</si>
  <si>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</si>
  <si>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</si>
  <si>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</si>
  <si>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</si>
  <si>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</si>
  <si>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</si>
  <si>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</si>
  <si>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</si>
  <si>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</si>
  <si>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</si>
  <si>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</si>
  <si>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</si>
  <si>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</si>
  <si>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</si>
  <si>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</si>
  <si>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</si>
  <si>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</si>
  <si>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</si>
  <si>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</si>
  <si>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</si>
  <si>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</si>
  <si>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</si>
  <si>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</si>
  <si>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</si>
  <si>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</si>
  <si>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</si>
  <si>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</si>
  <si>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</si>
  <si>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</si>
  <si>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</si>
  <si>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</si>
  <si>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</si>
  <si>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</si>
  <si>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</si>
  <si>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</si>
  <si>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</si>
  <si>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</si>
  <si>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</si>
  <si>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</si>
  <si>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</si>
  <si>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</si>
  <si>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</si>
  <si>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</si>
  <si>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</si>
  <si>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</si>
  <si>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</si>
  <si>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</si>
  <si>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</si>
  <si>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</si>
  <si>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</si>
  <si>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</si>
  <si>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</si>
  <si>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</si>
  <si>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</si>
  <si>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</si>
  <si>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</si>
  <si>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</si>
  <si>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</si>
  <si>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</si>
  <si>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</si>
  <si>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</si>
  <si>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</si>
  <si>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</si>
  <si>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</si>
  <si>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</si>
  <si>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</si>
  <si>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</si>
  <si>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</si>
  <si>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</si>
  <si>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</si>
  <si>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</si>
  <si>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</si>
  <si>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</si>
  <si>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</si>
  <si>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</si>
  <si>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</si>
  <si>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</si>
  <si>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</si>
  <si>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</si>
  <si>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</si>
  <si>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</si>
  <si>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</si>
  <si>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</si>
  <si>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</si>
  <si>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</si>
  <si>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</si>
  <si>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</si>
  <si>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</si>
  <si>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</si>
  <si>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</si>
  <si>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</si>
  <si>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</si>
  <si>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</si>
  <si>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</si>
  <si>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</si>
  <si>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</si>
  <si>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</si>
  <si>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</si>
  <si>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</si>
  <si>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</si>
  <si>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</si>
  <si>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</si>
  <si>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</si>
  <si>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</si>
  <si>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</si>
  <si>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</si>
  <si>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</si>
  <si>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</si>
  <si>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</si>
  <si>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</si>
  <si>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</si>
  <si>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</si>
  <si>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</si>
  <si>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</si>
  <si>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</si>
  <si>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</si>
  <si>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</si>
  <si>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</si>
  <si>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</si>
  <si>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</si>
  <si>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</si>
  <si>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</si>
  <si>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</si>
  <si>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</si>
  <si>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</si>
  <si>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</si>
  <si>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</si>
  <si>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</si>
  <si>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</si>
  <si>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</si>
  <si>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</si>
  <si>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</si>
  <si>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</si>
  <si>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</si>
  <si>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</si>
  <si>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</si>
  <si>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</si>
  <si>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</si>
  <si>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</si>
  <si>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</si>
  <si>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</si>
  <si>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</si>
  <si>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</si>
  <si>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</si>
  <si>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</si>
  <si>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</si>
  <si>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</si>
  <si>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</si>
  <si>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</si>
  <si>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</si>
  <si>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</si>
  <si>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</si>
  <si>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</si>
  <si>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</si>
  <si>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</si>
  <si>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</si>
  <si>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</si>
  <si>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</si>
  <si>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</si>
  <si>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</si>
  <si>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</si>
  <si>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</si>
  <si>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</si>
  <si>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</si>
  <si>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</si>
  <si>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</si>
  <si>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</si>
  <si>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</si>
  <si>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</si>
  <si>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</si>
  <si>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</si>
  <si>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</si>
  <si>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</si>
  <si>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</si>
  <si>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</si>
  <si>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</si>
  <si>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</si>
  <si>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</si>
  <si>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</si>
  <si>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</si>
  <si>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</si>
  <si>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</si>
  <si>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</si>
  <si>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</si>
  <si>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</si>
  <si>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</si>
  <si>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</si>
  <si>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</si>
  <si>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</si>
  <si>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</si>
  <si>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</si>
  <si>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</si>
  <si>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</si>
  <si>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</si>
  <si>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</si>
  <si>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</si>
  <si>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</si>
  <si>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</si>
  <si>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</si>
  <si>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</si>
  <si>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</si>
  <si>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</si>
  <si>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</si>
  <si>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</si>
  <si>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</si>
  <si>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</si>
  <si>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</si>
  <si>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</si>
  <si>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</si>
  <si>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</si>
  <si>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</si>
  <si>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</si>
  <si>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</si>
  <si>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</si>
  <si>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</si>
  <si>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</si>
  <si>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</si>
  <si>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</si>
  <si>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</si>
  <si>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</si>
  <si>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</si>
  <si>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</si>
  <si>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</si>
  <si>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</si>
  <si>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</si>
  <si>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</si>
  <si>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</si>
  <si>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</si>
  <si>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</si>
  <si>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</si>
  <si>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</si>
  <si>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</si>
  <si>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</si>
  <si>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</si>
  <si>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</si>
  <si>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</si>
  <si>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</si>
  <si>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</si>
  <si>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</si>
  <si>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</si>
  <si>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</si>
  <si>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</si>
  <si>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</si>
  <si>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</si>
  <si>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</si>
  <si>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</si>
  <si>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</si>
  <si>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</si>
  <si>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</si>
  <si>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</si>
  <si>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</si>
  <si>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</si>
  <si>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</si>
  <si>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</si>
  <si>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</si>
  <si>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</si>
  <si>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</si>
  <si>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</si>
  <si>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</si>
  <si>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</si>
  <si>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</si>
  <si>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</si>
  <si>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</si>
  <si>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</si>
  <si>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</si>
  <si>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</si>
  <si>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</si>
  <si>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</si>
  <si>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</si>
  <si>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</si>
  <si>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</si>
  <si>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</si>
  <si>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</si>
  <si>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</si>
  <si>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</si>
  <si>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</si>
  <si>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</si>
  <si>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</si>
  <si>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</si>
  <si>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</si>
  <si>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</si>
  <si>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</si>
  <si>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</si>
  <si>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</si>
  <si>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</si>
  <si>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</si>
  <si>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</si>
  <si>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</si>
  <si>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</si>
  <si>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</si>
  <si>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</si>
  <si>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</si>
  <si>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</si>
  <si>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</si>
  <si>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</si>
  <si>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</si>
  <si>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</si>
  <si>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</si>
  <si>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</si>
  <si>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</si>
  <si>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</si>
  <si>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</si>
  <si>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</si>
  <si>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</si>
  <si>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</si>
  <si>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</si>
  <si>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</si>
  <si>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</si>
  <si>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</si>
  <si>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</si>
  <si>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</si>
  <si>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</si>
  <si>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</si>
  <si>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</si>
  <si>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</si>
  <si>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</si>
  <si>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</si>
  <si>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</si>
  <si>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</si>
  <si>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</si>
  <si>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</si>
  <si>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</si>
  <si>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</si>
  <si>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</si>
  <si>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</si>
  <si>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</si>
  <si>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</si>
  <si>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</si>
  <si>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</si>
  <si>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</si>
  <si>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</si>
  <si>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</si>
  <si>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</si>
  <si>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</si>
  <si>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</si>
  <si>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</si>
  <si>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</si>
  <si>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</si>
  <si>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</si>
  <si>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</si>
  <si>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</si>
  <si>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</si>
  <si>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</si>
  <si>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</si>
  <si>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</si>
  <si>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</si>
  <si>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</si>
  <si>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</si>
  <si>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</si>
  <si>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</si>
  <si>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</si>
  <si>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</si>
  <si>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</si>
  <si>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</si>
  <si>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</si>
  <si>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</si>
  <si>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</si>
  <si>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</si>
  <si>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</si>
  <si>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</si>
  <si>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</si>
  <si>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</si>
  <si>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</si>
  <si>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</si>
  <si>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</si>
  <si>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</si>
  <si>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</si>
  <si>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</si>
  <si>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</si>
  <si>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</si>
  <si>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</si>
  <si>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</si>
  <si>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</si>
  <si>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</si>
  <si>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</si>
  <si>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</si>
  <si>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</si>
  <si>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</si>
  <si>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</si>
  <si>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</si>
  <si>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</si>
  <si>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</si>
  <si>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</si>
  <si>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</si>
  <si>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</si>
  <si>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</si>
  <si>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</si>
  <si>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</si>
  <si>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</si>
  <si>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</si>
  <si>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</si>
  <si>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</si>
  <si>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</si>
  <si>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</si>
  <si>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</si>
  <si>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</si>
  <si>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</si>
  <si>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</si>
  <si>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</si>
  <si>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</si>
  <si>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</si>
  <si>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</si>
  <si>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</si>
  <si>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</si>
  <si>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</si>
  <si>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</si>
  <si>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</si>
  <si>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</si>
  <si>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</si>
  <si>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</si>
  <si>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</si>
  <si>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</si>
  <si>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</si>
  <si>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</si>
  <si>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</si>
  <si>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</si>
  <si>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</si>
  <si>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</si>
  <si>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</si>
  <si>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</si>
  <si>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</si>
  <si>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</si>
  <si>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</si>
  <si>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</si>
  <si>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</si>
  <si>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</si>
  <si>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</si>
  <si>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</si>
  <si>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</si>
  <si>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</si>
  <si>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</si>
  <si>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</si>
  <si>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</si>
  <si>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</si>
  <si>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</si>
  <si>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</si>
  <si>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</si>
  <si>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</si>
  <si>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</si>
  <si>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</si>
  <si>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</si>
  <si>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</si>
  <si>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</si>
  <si>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</si>
  <si>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</si>
  <si>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</si>
  <si>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</si>
  <si>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</si>
  <si>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</si>
  <si>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</si>
  <si>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</si>
  <si>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</si>
  <si>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</si>
  <si>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</si>
  <si>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</si>
  <si>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</si>
  <si>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</si>
  <si>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</si>
  <si>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</si>
  <si>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</si>
  <si>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</si>
  <si>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</si>
  <si>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</si>
  <si>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</si>
  <si>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</si>
  <si>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</si>
  <si>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</si>
  <si>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</si>
  <si>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</si>
  <si>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</si>
  <si>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</si>
  <si>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</si>
  <si>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</si>
  <si>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</si>
  <si>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</si>
  <si>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</si>
  <si>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</si>
  <si>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</si>
  <si>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</si>
  <si>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</si>
  <si>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</si>
  <si>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</si>
  <si>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</si>
  <si>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</si>
  <si>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</si>
  <si>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</si>
  <si>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</si>
  <si>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</si>
  <si>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</si>
  <si>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</si>
  <si>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</si>
  <si>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</si>
  <si>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</si>
  <si>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</si>
  <si>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</si>
  <si>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</si>
  <si>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</si>
  <si>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</si>
  <si>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</si>
  <si>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</si>
  <si>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</si>
  <si>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</si>
  <si>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</si>
  <si>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</si>
  <si>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</si>
  <si>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</si>
  <si>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</si>
  <si>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</si>
  <si>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</si>
  <si>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</si>
  <si>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</si>
  <si>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</si>
  <si>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</si>
  <si>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</si>
  <si>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</si>
  <si>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</si>
  <si>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</si>
  <si>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</si>
  <si>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</si>
  <si>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</si>
  <si>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</si>
  <si>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</si>
  <si>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</si>
  <si>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</si>
  <si>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</si>
  <si>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</si>
  <si>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</si>
  <si>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</si>
  <si>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</si>
  <si>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</si>
  <si>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</si>
  <si>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</si>
  <si>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</si>
  <si>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</si>
  <si>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</si>
  <si>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</si>
  <si>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</si>
  <si>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</si>
  <si>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</si>
  <si>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</si>
  <si>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</si>
  <si>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</si>
  <si>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</si>
  <si>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</si>
  <si>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</si>
  <si>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</si>
  <si>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</si>
  <si>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</si>
  <si>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</si>
  <si>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</si>
  <si>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</si>
  <si>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</si>
  <si>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</si>
  <si>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</si>
  <si>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</si>
  <si>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</si>
  <si>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</si>
  <si>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</si>
  <si>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</si>
  <si>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</si>
  <si>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</si>
  <si>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</si>
  <si>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</si>
  <si>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</si>
  <si>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</si>
  <si>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</si>
  <si>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</si>
  <si>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</si>
  <si>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</si>
  <si>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</si>
  <si>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</si>
  <si>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</si>
  <si>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</si>
  <si>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</si>
  <si>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</si>
  <si>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</si>
  <si>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</si>
  <si>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</si>
  <si>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</si>
  <si>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</si>
  <si>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</si>
  <si>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</si>
  <si>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</si>
  <si>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</si>
  <si>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</si>
  <si>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</si>
  <si>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</si>
  <si>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</si>
  <si>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</si>
  <si>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</si>
  <si>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</si>
  <si>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</si>
  <si>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</si>
  <si>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</si>
  <si>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</si>
  <si>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</si>
  <si>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</si>
  <si>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</si>
  <si>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</si>
  <si>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</si>
  <si>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</si>
  <si>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</si>
  <si>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</si>
  <si>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</si>
  <si>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</si>
  <si>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</si>
  <si>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</si>
  <si>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</si>
  <si>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</si>
  <si>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</si>
  <si>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</si>
  <si>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</si>
  <si>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</si>
  <si>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</si>
  <si>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</si>
  <si>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</si>
  <si>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</si>
  <si>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</si>
  <si>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</si>
  <si>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</si>
  <si>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</si>
  <si>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</si>
  <si>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</si>
  <si>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</si>
  <si>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</si>
  <si>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</si>
  <si>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</si>
  <si>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</si>
  <si>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</si>
  <si>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</si>
  <si>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</si>
  <si>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</si>
  <si>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</si>
  <si>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</si>
  <si>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</si>
  <si>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</si>
  <si>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</si>
  <si>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</si>
  <si>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</si>
  <si>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</si>
  <si>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</si>
  <si>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</si>
  <si>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</si>
  <si>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</si>
  <si>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</si>
  <si>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</si>
  <si>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</si>
  <si>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</si>
  <si>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</si>
  <si>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</si>
  <si>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</si>
  <si>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</si>
  <si>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</si>
  <si>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</si>
  <si>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</si>
  <si>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</si>
  <si>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</si>
  <si>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</si>
  <si>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</si>
  <si>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</si>
  <si>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</si>
  <si>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</si>
  <si>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</si>
  <si>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</si>
  <si>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</si>
  <si>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</si>
  <si>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</si>
  <si>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</si>
  <si>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</si>
  <si>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</si>
  <si>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</si>
  <si>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</si>
  <si>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</si>
  <si>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</si>
  <si>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</si>
  <si>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</si>
  <si>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</si>
  <si>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</si>
  <si>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</si>
  <si>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</si>
  <si>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</si>
  <si>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</si>
  <si>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</si>
  <si>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</si>
  <si>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</si>
  <si>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</si>
  <si>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</si>
  <si>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</si>
  <si>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</si>
  <si>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</si>
  <si>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</si>
  <si>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</si>
  <si>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</si>
  <si>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</si>
  <si>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</si>
  <si>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</si>
  <si>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</si>
  <si>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</si>
  <si>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</si>
  <si>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</si>
  <si>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</si>
  <si>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</si>
  <si>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</si>
  <si>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</si>
  <si>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</si>
  <si>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</si>
  <si>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</si>
  <si>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</si>
  <si>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</si>
  <si>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</si>
  <si>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</si>
  <si>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</si>
  <si>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</si>
  <si>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</si>
  <si>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</si>
  <si>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</si>
  <si>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</si>
  <si>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</si>
  <si>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</si>
  <si>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</si>
  <si>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</si>
  <si>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</si>
  <si>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</si>
  <si>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</si>
  <si>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</si>
  <si>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</si>
  <si>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</si>
  <si>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</si>
  <si>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</si>
  <si>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</si>
  <si>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</si>
  <si>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</si>
  <si>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</si>
  <si>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</si>
  <si>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</si>
  <si>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</si>
  <si>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</si>
  <si>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</si>
  <si>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</si>
  <si>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</si>
  <si>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</si>
  <si>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</si>
  <si>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</si>
  <si>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</si>
  <si>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</si>
  <si>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</si>
  <si>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</si>
  <si>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</si>
  <si>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</si>
  <si>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</si>
  <si>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</si>
  <si>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</si>
  <si>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</si>
  <si>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</si>
  <si>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</si>
  <si>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</si>
  <si>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</si>
  <si>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</si>
  <si>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</si>
  <si>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</si>
  <si>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</si>
  <si>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</si>
  <si>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</si>
  <si>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</si>
  <si>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</si>
  <si>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</si>
  <si>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</si>
  <si>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</si>
  <si>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</si>
  <si>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</si>
  <si>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</si>
  <si>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</si>
  <si>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</si>
  <si>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</si>
  <si>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</si>
  <si>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</si>
  <si>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</si>
  <si>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</si>
  <si>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</si>
  <si>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</si>
  <si>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</si>
  <si>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</si>
  <si>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</si>
  <si>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</si>
  <si>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</si>
  <si>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</si>
  <si>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</si>
  <si>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</si>
  <si>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</si>
  <si>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</si>
  <si>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</si>
  <si>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</si>
  <si>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</si>
  <si>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</si>
  <si>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</si>
  <si>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</si>
  <si>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</si>
  <si>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</si>
  <si>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</si>
  <si>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</si>
  <si>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</si>
  <si>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</si>
  <si>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</si>
  <si>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</si>
  <si>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</si>
  <si>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</si>
  <si>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</si>
  <si>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</si>
  <si>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</si>
  <si>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</si>
  <si>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</si>
  <si>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</si>
  <si>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</si>
  <si>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</si>
  <si>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</si>
  <si>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</si>
  <si>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</si>
  <si>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</si>
  <si>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</si>
  <si>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</si>
  <si>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</si>
  <si>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</si>
  <si>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</si>
  <si>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</si>
  <si>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</si>
  <si>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</si>
  <si>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</si>
  <si>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</si>
  <si>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</si>
  <si>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</si>
  <si>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</si>
  <si>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</si>
  <si>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</si>
  <si>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</si>
  <si>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</si>
  <si>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</si>
  <si>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</si>
  <si>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</si>
  <si>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</si>
  <si>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</si>
  <si>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</si>
  <si>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</si>
  <si>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</si>
  <si>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</si>
  <si>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</si>
  <si>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</si>
  <si>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</si>
  <si>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</si>
  <si>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</si>
  <si>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</si>
  <si>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</si>
  <si>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</si>
  <si>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</si>
  <si>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</si>
  <si>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</si>
  <si>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</si>
  <si>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</si>
  <si>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</si>
  <si>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</si>
  <si>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</si>
  <si>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</si>
  <si>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</si>
  <si>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</si>
  <si>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</si>
  <si>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</si>
  <si>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</si>
  <si>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</si>
  <si>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</si>
  <si>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</si>
  <si>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</si>
  <si>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</si>
  <si>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</si>
  <si>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</si>
  <si>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</si>
  <si>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</si>
  <si>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</si>
  <si>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</si>
  <si>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</si>
  <si>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</si>
  <si>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</si>
  <si>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</si>
  <si>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</si>
  <si>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</si>
  <si>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</si>
  <si>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</si>
  <si>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</si>
  <si>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</si>
  <si>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</si>
  <si>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</si>
  <si>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</si>
  <si>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</si>
  <si>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</si>
  <si>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</si>
  <si>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</si>
  <si>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</si>
  <si>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</si>
  <si>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</si>
  <si>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</si>
  <si>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</si>
  <si>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</si>
  <si>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</si>
  <si>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</si>
  <si>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</si>
  <si>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</si>
  <si>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</si>
  <si>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</si>
  <si>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</si>
  <si>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</si>
  <si>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</si>
  <si>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</si>
  <si>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</si>
  <si>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</si>
  <si>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</si>
  <si>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</si>
  <si>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</si>
  <si>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</si>
  <si>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</si>
  <si>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</si>
  <si>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</si>
  <si>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</si>
  <si>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</si>
  <si>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</si>
  <si>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</si>
  <si>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</si>
  <si>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</si>
  <si>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</si>
  <si>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</si>
  <si>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</si>
  <si>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</si>
  <si>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</si>
  <si>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</si>
  <si>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</si>
  <si>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</si>
  <si>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</si>
  <si>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</si>
  <si>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</si>
  <si>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</si>
  <si>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</si>
  <si>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</si>
  <si>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</si>
  <si>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</si>
  <si>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</si>
  <si>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</si>
  <si>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</si>
  <si>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</si>
  <si>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</si>
  <si>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</si>
  <si>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</si>
  <si>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</si>
  <si>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</si>
  <si>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</si>
  <si>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</si>
  <si>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</si>
  <si>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</si>
  <si>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</si>
  <si>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</si>
  <si>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</si>
  <si>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</si>
  <si>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</si>
  <si>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</si>
  <si>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</si>
  <si>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</si>
  <si>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</si>
  <si>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</si>
  <si>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</si>
  <si>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</si>
  <si>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</si>
  <si>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</si>
  <si>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</si>
  <si>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</si>
  <si>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</si>
  <si>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</si>
  <si>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</si>
  <si>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</si>
  <si>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</si>
  <si>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</si>
  <si>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</si>
  <si>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</si>
  <si>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</si>
  <si>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</si>
  <si>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</si>
  <si>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</si>
  <si>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</si>
  <si>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</si>
  <si>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</si>
  <si>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</si>
  <si>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</si>
  <si>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</si>
  <si>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</si>
  <si>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</si>
  <si>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</si>
  <si>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</si>
  <si>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</si>
  <si>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</si>
  <si>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</si>
  <si>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</si>
  <si>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</si>
  <si>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</si>
  <si>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</si>
  <si>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</si>
  <si>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</si>
  <si>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</si>
  <si>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</si>
  <si>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</si>
  <si>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</si>
  <si>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</si>
  <si>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</si>
  <si>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</si>
  <si>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</si>
  <si>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</si>
  <si>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</si>
  <si>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</si>
  <si>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</si>
  <si>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</si>
  <si>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</si>
  <si>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</si>
  <si>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</si>
  <si>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</si>
  <si>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</si>
  <si>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</si>
  <si>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</si>
  <si>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</si>
  <si>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</si>
  <si>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</si>
  <si>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</si>
  <si>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</si>
  <si>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</si>
  <si>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</si>
  <si>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</si>
  <si>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</si>
  <si>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</si>
  <si>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</si>
  <si>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</si>
  <si>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</si>
  <si>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</si>
  <si>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</si>
  <si>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</si>
  <si>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</si>
  <si>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</si>
  <si>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</si>
  <si>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</si>
  <si>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</si>
  <si>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</si>
  <si>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</si>
  <si>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</si>
  <si>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</si>
  <si>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</si>
  <si>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</si>
  <si>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</si>
  <si>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</si>
  <si>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</si>
  <si>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</si>
  <si>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</si>
  <si>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</si>
  <si>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</si>
  <si>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</si>
  <si>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</si>
  <si>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</si>
  <si>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</si>
  <si>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</si>
  <si>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</si>
  <si>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</si>
  <si>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</si>
  <si>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</si>
  <si>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</si>
  <si>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</si>
  <si>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</si>
  <si>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</si>
  <si>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</si>
  <si>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</si>
  <si>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</si>
  <si>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</si>
  <si>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</si>
  <si>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</si>
  <si>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</si>
  <si>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</si>
  <si>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</si>
  <si>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</si>
  <si>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</si>
  <si>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</si>
  <si>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</si>
  <si>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</si>
  <si>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</si>
  <si>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</si>
  <si>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</si>
  <si>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</si>
  <si>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</si>
  <si>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</si>
  <si>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</si>
  <si>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</si>
  <si>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</si>
  <si>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</si>
  <si>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</si>
  <si>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</si>
  <si>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</si>
  <si>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</si>
  <si>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</si>
  <si>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</si>
  <si>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</si>
  <si>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</si>
  <si>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</si>
  <si>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</si>
  <si>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</si>
  <si>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</si>
  <si>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</si>
  <si>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</si>
  <si>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</si>
  <si>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</si>
  <si>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</si>
  <si>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</si>
  <si>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</si>
  <si>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</si>
  <si>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</si>
  <si>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</si>
  <si>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</si>
  <si>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</si>
  <si>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</si>
  <si>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</si>
  <si>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</si>
  <si>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</si>
  <si>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</si>
  <si>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</si>
  <si>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</si>
  <si>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</si>
  <si>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</si>
  <si>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</si>
  <si>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</si>
  <si>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</si>
  <si>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</si>
  <si>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</si>
  <si>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</si>
  <si>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</si>
  <si>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</si>
  <si>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</si>
  <si>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</si>
  <si>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</si>
  <si>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</si>
  <si>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</si>
  <si>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</si>
  <si>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</si>
  <si>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</si>
  <si>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</si>
  <si>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</si>
  <si>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</si>
  <si>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</si>
  <si>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</si>
  <si>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</si>
  <si>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</si>
  <si>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</si>
  <si>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</si>
  <si>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</si>
  <si>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</si>
  <si>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</si>
  <si>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</si>
  <si>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</si>
  <si>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</si>
  <si>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</si>
  <si>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</si>
  <si>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</si>
  <si>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</si>
  <si>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</si>
  <si>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</si>
  <si>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</si>
  <si>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</si>
  <si>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</si>
  <si>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</si>
  <si>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</si>
  <si>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</si>
  <si>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</si>
  <si>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</si>
  <si>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</si>
  <si>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</si>
  <si>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</si>
  <si>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</si>
  <si>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</si>
  <si>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</si>
  <si>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</si>
  <si>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</si>
  <si>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</si>
  <si>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</si>
  <si>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</si>
  <si>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</si>
  <si>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</si>
  <si>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</si>
  <si>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</si>
  <si>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</si>
  <si>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</si>
  <si>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</si>
  <si>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</si>
  <si>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</si>
  <si>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</si>
  <si>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</si>
  <si>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</si>
  <si>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</si>
  <si>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</si>
  <si>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</si>
  <si>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</si>
  <si>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</si>
  <si>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</si>
  <si>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</si>
  <si>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</si>
  <si>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</si>
  <si>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</si>
  <si>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</si>
  <si>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</si>
  <si>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</si>
  <si>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</si>
  <si>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</si>
  <si>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</si>
  <si>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</si>
  <si>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</si>
  <si>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</si>
  <si>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</si>
  <si>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</si>
  <si>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</si>
  <si>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</si>
  <si>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</si>
  <si>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</si>
  <si>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</si>
  <si>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</si>
  <si>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</si>
  <si>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</si>
  <si>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</si>
  <si>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</si>
  <si>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</si>
  <si>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</si>
  <si>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</si>
  <si>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</si>
  <si>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</si>
  <si>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</si>
  <si>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</si>
  <si>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</si>
  <si>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</si>
  <si>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</si>
  <si>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</si>
  <si>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</si>
  <si>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</si>
  <si>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</si>
  <si>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</si>
  <si>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</si>
  <si>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</si>
  <si>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</si>
  <si>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</si>
  <si>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</si>
  <si>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</si>
  <si>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</si>
  <si>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</si>
  <si>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</si>
  <si>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</si>
  <si>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</si>
  <si>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</si>
  <si>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</si>
  <si>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</si>
  <si>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</si>
  <si>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</si>
  <si>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</si>
  <si>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</si>
  <si>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</si>
  <si>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</si>
  <si>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</si>
  <si>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</si>
  <si>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</si>
  <si>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</si>
  <si>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</si>
  <si>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</si>
  <si>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</si>
  <si>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</si>
  <si>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</si>
  <si>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</si>
  <si>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</si>
  <si>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</si>
  <si>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</si>
  <si>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</si>
  <si>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</si>
  <si>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</si>
  <si>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</si>
  <si>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</si>
  <si>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</si>
  <si>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</si>
  <si>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</si>
  <si>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</si>
  <si>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</si>
  <si>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</si>
  <si>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</si>
  <si>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</si>
  <si>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</si>
  <si>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</si>
  <si>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</si>
  <si>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</si>
  <si>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</si>
  <si>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</si>
  <si>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</si>
  <si>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</si>
  <si>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</si>
  <si>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</si>
  <si>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</si>
  <si>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</si>
  <si>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</si>
  <si>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</si>
  <si>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</si>
  <si>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</si>
  <si>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</si>
  <si>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</si>
  <si>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</si>
  <si>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</si>
  <si>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</si>
  <si>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</si>
  <si>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</si>
  <si>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</si>
  <si>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</si>
  <si>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</si>
  <si>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</si>
  <si>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</si>
  <si>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</si>
  <si>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</si>
  <si>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</si>
  <si>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</si>
  <si>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</si>
  <si>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</si>
  <si>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</si>
  <si>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</si>
  <si>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</si>
  <si>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</si>
  <si>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</si>
  <si>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</si>
  <si>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</si>
  <si>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</si>
  <si>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</si>
  <si>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</si>
  <si>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</si>
  <si>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</si>
  <si>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</si>
  <si>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</si>
  <si>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</si>
  <si>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</si>
  <si>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</si>
  <si>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</si>
  <si>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</si>
  <si>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</si>
  <si>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</si>
  <si>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</si>
  <si>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</si>
  <si>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</si>
  <si>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</si>
  <si>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</si>
  <si>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</si>
  <si>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</si>
  <si>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</si>
  <si>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</si>
  <si>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</si>
  <si>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</si>
  <si>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</si>
  <si>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</si>
  <si>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</si>
  <si>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</si>
  <si>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</si>
  <si>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</si>
  <si>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</si>
  <si>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</si>
  <si>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</si>
  <si>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</si>
  <si>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</si>
  <si>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</si>
  <si>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</si>
  <si>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</si>
  <si>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</si>
  <si>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</si>
  <si>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</si>
  <si>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</si>
  <si>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</si>
  <si>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</si>
  <si>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</si>
  <si>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</si>
  <si>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</si>
  <si>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</si>
  <si>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</si>
  <si>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</si>
  <si>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</si>
  <si>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</si>
  <si>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</si>
  <si>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</si>
  <si>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</si>
  <si>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</si>
  <si>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</si>
  <si>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</si>
  <si>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</si>
  <si>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</si>
  <si>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</si>
  <si>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</si>
  <si>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</si>
  <si>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</si>
  <si>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</si>
  <si>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</si>
  <si>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</si>
  <si>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</si>
  <si>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</si>
  <si>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</si>
  <si>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</si>
  <si>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</si>
  <si>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</si>
  <si>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</si>
  <si>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</si>
  <si>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</si>
  <si>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</si>
  <si>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</si>
  <si>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</si>
  <si>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</si>
  <si>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</si>
  <si>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</si>
  <si>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</si>
  <si>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</si>
  <si>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</si>
  <si>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</si>
  <si>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</si>
  <si>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</si>
  <si>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</si>
  <si>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</si>
  <si>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</si>
  <si>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</si>
  <si>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</si>
  <si>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</si>
  <si>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</si>
  <si>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</si>
  <si>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</si>
  <si>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</si>
  <si>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</si>
  <si>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</si>
  <si>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</si>
  <si>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</si>
  <si>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</si>
  <si>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</si>
  <si>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</si>
  <si>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</si>
  <si>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</si>
  <si>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</si>
  <si>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</si>
  <si>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</si>
  <si>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</si>
  <si>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</si>
  <si>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</si>
  <si>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</si>
  <si>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</si>
  <si>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</si>
  <si>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</si>
  <si>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</si>
  <si>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</si>
  <si>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</si>
  <si>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</si>
  <si>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</si>
  <si>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</si>
  <si>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</si>
  <si>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</si>
  <si>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</si>
  <si>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</si>
  <si>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</si>
  <si>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</si>
  <si>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</si>
  <si>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</si>
  <si>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</si>
  <si>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</si>
  <si>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</si>
  <si>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</si>
  <si>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</si>
  <si>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</si>
  <si>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</si>
  <si>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</si>
  <si>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</si>
  <si>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</si>
  <si>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</si>
  <si>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</si>
  <si>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</si>
  <si>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</si>
  <si>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</si>
  <si>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</si>
  <si>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</si>
  <si>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</si>
  <si>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</si>
  <si>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</si>
  <si>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</si>
  <si>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</si>
  <si>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</si>
  <si>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</si>
  <si>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</si>
  <si>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</si>
  <si>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</si>
  <si>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</si>
  <si>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</si>
  <si>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</si>
  <si>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</si>
  <si>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</si>
  <si>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</si>
  <si>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</si>
  <si>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</si>
  <si>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</si>
  <si>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</si>
  <si>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</si>
  <si>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</si>
  <si>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</si>
  <si>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</si>
  <si>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</si>
  <si>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</si>
  <si>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</si>
  <si>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</si>
  <si>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</si>
  <si>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</si>
  <si>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</si>
  <si>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</si>
  <si>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</si>
  <si>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</si>
  <si>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</si>
  <si>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</si>
  <si>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</si>
  <si>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</si>
  <si>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</si>
  <si>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</si>
  <si>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</si>
  <si>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</si>
  <si>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</si>
  <si>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</si>
  <si>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</si>
  <si>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</si>
  <si>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</si>
  <si>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</si>
  <si>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</si>
  <si>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</si>
  <si>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</si>
  <si>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</si>
  <si>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</si>
  <si>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</si>
  <si>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</si>
  <si>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</si>
  <si>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</si>
  <si>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</si>
  <si>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</si>
  <si>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</si>
  <si>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</si>
  <si>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</si>
  <si>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</si>
  <si>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</si>
  <si>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</si>
  <si>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</si>
  <si>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</si>
  <si>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</si>
  <si>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</si>
  <si>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</si>
  <si>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</si>
  <si>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</si>
  <si>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</si>
  <si>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</si>
  <si>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</si>
  <si>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</si>
  <si>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</si>
  <si>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</si>
  <si>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</si>
  <si>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</si>
  <si>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</si>
  <si>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</si>
  <si>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</si>
  <si>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</si>
  <si>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</si>
  <si>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</si>
  <si>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</si>
  <si>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</si>
  <si>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</si>
  <si>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</si>
  <si>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</si>
  <si>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</si>
  <si>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</si>
  <si>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</si>
  <si>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</si>
  <si>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</si>
  <si>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</si>
  <si>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</si>
  <si>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</si>
  <si>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</si>
  <si>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</si>
  <si>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</si>
  <si>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</si>
  <si>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</si>
  <si>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</si>
  <si>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</si>
  <si>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</si>
  <si>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</si>
  <si>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</si>
  <si>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</si>
  <si>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</si>
  <si>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</si>
  <si>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</si>
  <si>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</si>
  <si>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</si>
  <si>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</si>
  <si>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</si>
  <si>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</si>
  <si>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</si>
  <si>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</si>
  <si>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</si>
  <si>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</si>
  <si>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</si>
  <si>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</si>
  <si>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</si>
  <si>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</si>
  <si>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</si>
  <si>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</si>
  <si>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</si>
  <si>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</si>
  <si>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</si>
  <si>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</si>
  <si>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</si>
  <si>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</si>
  <si>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</si>
  <si>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</si>
  <si>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</si>
  <si>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</si>
  <si>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</si>
  <si>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</si>
  <si>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</si>
  <si>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</si>
  <si>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</si>
  <si>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</si>
  <si>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</si>
  <si>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</si>
  <si>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</si>
  <si>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</si>
  <si>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</si>
  <si>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</si>
  <si>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</si>
  <si>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</si>
  <si>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</si>
  <si>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</si>
  <si>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</si>
  <si>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</si>
  <si>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</si>
  <si>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</si>
  <si>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</si>
  <si>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</si>
  <si>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</si>
  <si>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</si>
  <si>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</si>
  <si>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</si>
  <si>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</si>
  <si>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</si>
  <si>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</si>
  <si>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</si>
  <si>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</si>
  <si>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</si>
  <si>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</si>
  <si>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</si>
  <si>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</si>
  <si>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</si>
  <si>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</si>
  <si>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</si>
  <si>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</si>
  <si>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</si>
  <si>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</si>
  <si>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</si>
  <si>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</si>
  <si>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</si>
  <si>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</si>
  <si>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</si>
  <si>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</si>
  <si>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</si>
  <si>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</si>
  <si>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</si>
  <si>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</si>
  <si>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</si>
  <si>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</si>
  <si>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</si>
  <si>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</si>
  <si>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</si>
  <si>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</si>
  <si>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</si>
  <si>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</si>
  <si>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</si>
  <si>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</si>
  <si>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</si>
  <si>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</si>
  <si>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</si>
  <si>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</si>
  <si>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</si>
  <si>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</si>
  <si>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</si>
  <si>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</si>
  <si>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</si>
  <si>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</si>
  <si>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</si>
  <si>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</si>
  <si>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</si>
  <si>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</si>
  <si>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</si>
  <si>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</si>
  <si>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</si>
  <si>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</si>
  <si>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</si>
  <si>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</si>
  <si>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</si>
  <si>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</si>
  <si>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</si>
  <si>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</si>
  <si>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</si>
  <si>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</si>
  <si>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</si>
  <si>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</si>
  <si>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</si>
  <si>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</si>
  <si>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</si>
  <si>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</si>
  <si>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</si>
  <si>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</si>
  <si>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</si>
  <si>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</si>
  <si>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</si>
  <si>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</si>
  <si>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</si>
  <si>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</si>
  <si>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</si>
  <si>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</si>
  <si>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</si>
  <si>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</si>
  <si>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</si>
  <si>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</si>
  <si>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</si>
  <si>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</si>
  <si>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</si>
  <si>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</si>
  <si>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</si>
  <si>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</si>
  <si>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</si>
  <si>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</si>
  <si>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</si>
  <si>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</si>
  <si>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</si>
  <si>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</si>
  <si>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</si>
  <si>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</si>
  <si>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</si>
  <si>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</si>
  <si>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</si>
  <si>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</si>
  <si>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</si>
  <si>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</si>
  <si>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</si>
  <si>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</si>
  <si>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</si>
  <si>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</si>
  <si>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</si>
  <si>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</si>
  <si>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</si>
  <si>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</si>
  <si>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</si>
  <si>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</si>
  <si>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</si>
  <si>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</si>
  <si>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</si>
  <si>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</si>
  <si>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</si>
  <si>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</si>
  <si>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</si>
  <si>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</si>
  <si>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</si>
  <si>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</si>
  <si>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</si>
  <si>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</si>
  <si>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</si>
  <si>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</si>
  <si>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</si>
  <si>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</si>
  <si>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</si>
  <si>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</si>
  <si>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</si>
  <si>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</si>
  <si>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</si>
  <si>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</si>
  <si>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</si>
  <si>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</si>
  <si>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</si>
  <si>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</si>
  <si>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</si>
  <si>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</si>
  <si>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</si>
  <si>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</si>
  <si>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</si>
  <si>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</si>
  <si>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</si>
  <si>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</si>
  <si>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</si>
  <si>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</si>
  <si>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</si>
  <si>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</si>
  <si>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</si>
  <si>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</si>
  <si>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</si>
  <si>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</si>
  <si>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</si>
  <si>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</si>
  <si>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</si>
  <si>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</si>
  <si>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</si>
  <si>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</si>
  <si>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</si>
  <si>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</si>
  <si>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</si>
  <si>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</si>
  <si>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</si>
  <si>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</si>
  <si>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</si>
  <si>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</si>
  <si>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</si>
  <si>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</si>
  <si>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</si>
  <si>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</si>
  <si>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</si>
  <si>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</si>
  <si>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</si>
  <si>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</si>
  <si>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</si>
  <si>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</si>
  <si>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</si>
  <si>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</si>
  <si>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</si>
  <si>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</si>
  <si>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</si>
  <si>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</si>
  <si>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</si>
  <si>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</si>
  <si>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</si>
  <si>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</si>
  <si>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</si>
  <si>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</si>
  <si>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</si>
  <si>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</si>
  <si>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</si>
  <si>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</si>
  <si>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</si>
  <si>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</si>
  <si>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</si>
  <si>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</si>
  <si>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</si>
  <si>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</si>
  <si>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</si>
  <si>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</si>
  <si>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</si>
  <si>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</si>
  <si>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</si>
  <si>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</si>
  <si>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</si>
  <si>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</si>
  <si>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</si>
  <si>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</si>
  <si>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</si>
  <si>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</si>
  <si>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</si>
  <si>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</si>
  <si>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</si>
  <si>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</si>
  <si>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</si>
  <si>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</si>
  <si>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</si>
  <si>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</si>
  <si>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</si>
  <si>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</si>
  <si>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</si>
  <si>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</si>
  <si>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</si>
  <si>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</si>
  <si>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</si>
  <si>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</si>
  <si>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</si>
  <si>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</si>
  <si>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</si>
  <si>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</si>
  <si>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</si>
  <si>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</si>
  <si>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</si>
  <si>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</si>
  <si>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</si>
  <si>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</si>
  <si>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</si>
  <si>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</si>
  <si>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</si>
  <si>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</si>
  <si>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</si>
  <si>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</si>
  <si>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</si>
  <si>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</si>
  <si>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</si>
  <si>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</si>
  <si>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</si>
  <si>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</si>
  <si>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</si>
  <si>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</si>
  <si>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</si>
  <si>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</si>
  <si>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</si>
  <si>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</si>
  <si>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</si>
  <si>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</si>
  <si>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</si>
  <si>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</si>
  <si>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</si>
  <si>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</si>
  <si>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</si>
  <si>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</si>
  <si>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</si>
  <si>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</si>
  <si>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</si>
  <si>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</si>
  <si>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</si>
  <si>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</si>
  <si>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</si>
  <si>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</si>
  <si>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</si>
  <si>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</si>
  <si>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</si>
  <si>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</si>
  <si>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</si>
  <si>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</si>
  <si>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</si>
  <si>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</si>
  <si>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</si>
  <si>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</si>
  <si>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</si>
  <si>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</si>
  <si>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</si>
  <si>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</si>
  <si>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</si>
  <si>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</si>
  <si>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</si>
  <si>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</si>
  <si>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</si>
  <si>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</si>
  <si>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</si>
  <si>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</si>
  <si>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</si>
  <si>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</si>
  <si>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</si>
  <si>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</si>
  <si>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</si>
  <si>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</si>
  <si>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</si>
  <si>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</si>
  <si>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</si>
  <si>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</si>
  <si>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</si>
  <si>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</si>
  <si>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</si>
  <si>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</si>
  <si>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</si>
  <si>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</si>
  <si>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</si>
  <si>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</si>
  <si>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</si>
  <si>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</si>
  <si>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</si>
  <si>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</si>
  <si>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</si>
  <si>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</si>
  <si>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</si>
  <si>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</si>
  <si>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</si>
  <si>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</si>
  <si>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</si>
  <si>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</si>
  <si>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</si>
  <si>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</si>
  <si>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</si>
  <si>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</si>
  <si>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</si>
  <si>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</si>
  <si>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</si>
  <si>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</si>
  <si>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</si>
  <si>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</si>
  <si>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</si>
  <si>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</si>
  <si>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</si>
  <si>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</si>
  <si>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</si>
  <si>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</si>
  <si>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</si>
  <si>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</si>
  <si>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</si>
  <si>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</si>
  <si>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</si>
  <si>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</si>
  <si>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</si>
  <si>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</si>
  <si>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</si>
  <si>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</si>
  <si>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</si>
  <si>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</si>
  <si>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</si>
  <si>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</si>
  <si>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</si>
  <si>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</si>
  <si>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</si>
  <si>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</si>
  <si>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</si>
  <si>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</si>
  <si>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</si>
  <si>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</si>
  <si>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</si>
  <si>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</si>
  <si>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</si>
  <si>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</si>
  <si>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</si>
  <si>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</si>
  <si>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</si>
  <si>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</si>
  <si>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</si>
  <si>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</si>
  <si>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</si>
  <si>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</si>
  <si>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</si>
  <si>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</si>
  <si>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</si>
  <si>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</si>
  <si>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</si>
  <si>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</si>
  <si>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</si>
  <si>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</si>
  <si>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</si>
  <si>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</si>
  <si>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</si>
  <si>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</si>
  <si>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</si>
  <si>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</si>
  <si>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</si>
  <si>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</si>
  <si>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</si>
  <si>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</si>
  <si>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</si>
  <si>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</si>
  <si>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</si>
  <si>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</si>
  <si>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</si>
  <si>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</si>
  <si>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</si>
  <si>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</si>
  <si>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</si>
  <si>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</si>
  <si>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</si>
  <si>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</si>
  <si>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</si>
  <si>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</si>
  <si>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</si>
  <si>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</si>
  <si>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</si>
  <si>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</si>
  <si>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</si>
  <si>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</si>
  <si>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</si>
  <si>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</si>
  <si>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</si>
  <si>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</si>
  <si>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</si>
  <si>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</si>
  <si>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</si>
  <si>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</si>
  <si>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</si>
  <si>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</si>
  <si>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</si>
  <si>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</si>
  <si>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</si>
  <si>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</si>
  <si>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</si>
  <si>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</si>
  <si>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</si>
  <si>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</si>
  <si>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</si>
  <si>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</si>
  <si>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</si>
  <si>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</si>
  <si>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</si>
  <si>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</si>
  <si>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</si>
  <si>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</si>
  <si>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</si>
  <si>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</si>
  <si>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</si>
  <si>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</si>
  <si>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</si>
  <si>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</si>
  <si>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</si>
  <si>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</si>
  <si>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</si>
  <si>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</si>
  <si>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</si>
  <si>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</si>
  <si>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</si>
  <si>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</si>
  <si>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</si>
  <si>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</si>
  <si>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</si>
  <si>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</si>
  <si>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</si>
  <si>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</si>
  <si>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</si>
  <si>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</si>
  <si>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</si>
  <si>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</si>
  <si>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</si>
  <si>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</si>
  <si>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</si>
  <si>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</si>
  <si>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</si>
  <si>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</si>
  <si>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</si>
  <si>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</si>
  <si>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</si>
  <si>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</si>
  <si>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</si>
  <si>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</si>
  <si>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</si>
  <si>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</si>
  <si>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</si>
  <si>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</si>
  <si>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</si>
  <si>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</si>
  <si>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</si>
  <si>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</si>
  <si>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</si>
  <si>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</si>
  <si>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</si>
  <si>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</si>
  <si>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</si>
  <si>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</si>
  <si>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</si>
  <si>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</si>
  <si>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</si>
  <si>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</si>
  <si>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</si>
  <si>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</si>
  <si>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</si>
  <si>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</si>
  <si>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</si>
  <si>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</si>
  <si>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</si>
  <si>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</si>
  <si>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</si>
  <si>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</si>
  <si>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</si>
  <si>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</si>
  <si>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</si>
  <si>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</si>
  <si>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</si>
  <si>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</si>
  <si>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</si>
  <si>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</si>
  <si>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</si>
  <si>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</si>
  <si>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</si>
  <si>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</si>
  <si>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</si>
  <si>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</si>
  <si>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</si>
  <si>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</si>
  <si>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</si>
  <si>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</si>
  <si>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</si>
  <si>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</si>
  <si>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</si>
  <si>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</si>
  <si>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</si>
  <si>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</si>
  <si>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</si>
  <si>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</si>
  <si>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</si>
  <si>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</si>
  <si>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</si>
  <si>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</si>
  <si>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</si>
  <si>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</si>
  <si>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</si>
  <si>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</si>
  <si>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</si>
  <si>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</si>
  <si>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</si>
  <si>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</si>
  <si>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</si>
  <si>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</si>
  <si>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</si>
  <si>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</si>
  <si>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</si>
  <si>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</si>
  <si>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</si>
  <si>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</si>
  <si>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</si>
  <si>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</si>
  <si>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</si>
  <si>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</si>
  <si>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</si>
  <si>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</si>
  <si>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</si>
  <si>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</si>
  <si>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</si>
  <si>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</si>
  <si>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</si>
  <si>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</si>
  <si>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</si>
  <si>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</si>
  <si>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</si>
  <si>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</si>
  <si>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</si>
  <si>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</si>
  <si>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</si>
  <si>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</si>
  <si>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</si>
  <si>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</si>
  <si>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</si>
  <si>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</si>
  <si>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</si>
  <si>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</si>
  <si>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</si>
  <si>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</si>
  <si>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</si>
  <si>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</si>
  <si>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</si>
  <si>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</si>
  <si>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</si>
  <si>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</si>
  <si>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</si>
  <si>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</si>
  <si>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</si>
  <si>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</si>
  <si>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</si>
  <si>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</si>
  <si>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</si>
  <si>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</si>
  <si>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</si>
  <si>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</si>
  <si>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</si>
  <si>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</si>
  <si>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</si>
  <si>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</si>
  <si>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</si>
  <si>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</si>
  <si>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</si>
  <si>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</si>
  <si>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</si>
  <si>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</si>
  <si>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</si>
  <si>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</si>
  <si>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</si>
  <si>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</si>
  <si>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</si>
  <si>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</si>
  <si>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</si>
  <si>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</si>
  <si>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</si>
  <si>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</si>
  <si>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</si>
  <si>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</si>
  <si>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</si>
  <si>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</si>
  <si>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</si>
  <si>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</si>
  <si>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</si>
  <si>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</si>
  <si>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</si>
  <si>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</si>
  <si>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</si>
  <si>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</si>
  <si>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</si>
  <si>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</si>
  <si>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</si>
  <si>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</si>
  <si>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</si>
  <si>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</si>
  <si>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</si>
  <si>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</si>
  <si>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</si>
  <si>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</si>
  <si>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</si>
  <si>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</si>
  <si>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</si>
  <si>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</si>
  <si>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</si>
  <si>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</si>
  <si>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</si>
  <si>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</si>
  <si>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</si>
  <si>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</si>
  <si>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</si>
  <si>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</si>
  <si>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</si>
  <si>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</si>
  <si>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</si>
  <si>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</si>
  <si>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</si>
  <si>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</si>
  <si>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</si>
  <si>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</si>
  <si>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</si>
  <si>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</si>
  <si>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</si>
  <si>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</si>
  <si>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</si>
  <si>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</si>
  <si>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</si>
  <si>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</si>
  <si>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</si>
  <si>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</si>
  <si>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</si>
  <si>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</si>
  <si>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</si>
  <si>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</si>
  <si>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</si>
  <si>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</si>
  <si>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</si>
  <si>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</si>
  <si>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</si>
  <si>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</si>
  <si>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</si>
  <si>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</si>
  <si>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</si>
  <si>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</si>
  <si>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</si>
  <si>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</si>
  <si>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</si>
  <si>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</si>
  <si>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</si>
  <si>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</si>
  <si>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</si>
  <si>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</si>
  <si>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</si>
  <si>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</si>
  <si>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</si>
  <si>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</si>
  <si>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</si>
  <si>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</si>
  <si>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</si>
  <si>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</si>
  <si>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</si>
  <si>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</si>
  <si>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</si>
  <si>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</si>
  <si>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</si>
  <si>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</si>
  <si>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</si>
  <si>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</si>
  <si>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</si>
  <si>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</si>
  <si>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</si>
  <si>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</si>
  <si>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</si>
  <si>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</si>
  <si>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</si>
  <si>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</si>
  <si>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</si>
  <si>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</si>
  <si>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</si>
  <si>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</si>
  <si>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</si>
  <si>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</si>
  <si>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</si>
  <si>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</si>
  <si>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</si>
  <si>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</si>
  <si>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</si>
  <si>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</si>
  <si>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</si>
  <si>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</si>
  <si>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</si>
  <si>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</si>
  <si>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</si>
  <si>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</si>
  <si>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</si>
  <si>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</si>
  <si>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</si>
  <si>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</si>
  <si>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</si>
  <si>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</si>
  <si>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</si>
  <si>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</si>
  <si>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</si>
  <si>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</si>
  <si>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</si>
  <si>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</si>
  <si>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</si>
  <si>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</si>
  <si>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</si>
  <si>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</si>
  <si>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</si>
  <si>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</si>
  <si>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</si>
  <si>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</si>
  <si>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</si>
  <si>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</si>
  <si>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</si>
  <si>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</si>
  <si>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</si>
  <si>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</si>
  <si>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</si>
  <si>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</si>
  <si>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</si>
  <si>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</si>
  <si>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</si>
  <si>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</si>
  <si>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</si>
  <si>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</si>
  <si>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</si>
  <si>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</si>
  <si>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</si>
  <si>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</si>
  <si>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</si>
  <si>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</si>
  <si>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</si>
  <si>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</si>
  <si>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</si>
  <si>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</si>
  <si>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</si>
  <si>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</si>
  <si>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</si>
  <si>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</si>
  <si>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</si>
  <si>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</si>
  <si>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</si>
  <si>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</si>
  <si>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</si>
  <si>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</si>
  <si>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</si>
  <si>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</si>
  <si>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</si>
  <si>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</si>
  <si>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</si>
  <si>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</si>
  <si>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</si>
  <si>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</si>
  <si>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</si>
  <si>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</si>
  <si>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</si>
  <si>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</si>
  <si>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</si>
  <si>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</si>
  <si>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</si>
  <si>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</si>
  <si>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</si>
  <si>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</si>
  <si>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</si>
  <si>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</si>
  <si>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</si>
  <si>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</si>
  <si>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</si>
  <si>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</si>
  <si>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</si>
  <si>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</si>
  <si>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</si>
  <si>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</si>
  <si>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</si>
  <si>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</si>
  <si>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</si>
  <si>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</si>
  <si>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</si>
  <si>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</si>
  <si>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</si>
  <si>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</si>
  <si>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</si>
  <si>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</si>
  <si>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</si>
  <si>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</si>
  <si>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</si>
  <si>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</si>
  <si>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</si>
  <si>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</si>
  <si>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</si>
  <si>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</si>
  <si>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</si>
  <si>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</si>
  <si>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</si>
  <si>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</si>
  <si>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</si>
  <si>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</si>
  <si>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</si>
  <si>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</si>
  <si>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</si>
  <si>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</si>
  <si>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</si>
  <si>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</si>
  <si>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</si>
  <si>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</si>
  <si>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</si>
  <si>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</si>
  <si>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</si>
  <si>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</si>
  <si>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</si>
  <si>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</si>
  <si>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</si>
  <si>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</si>
  <si>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</si>
  <si>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</si>
  <si>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</si>
  <si>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</si>
  <si>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</si>
  <si>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</si>
  <si>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</si>
  <si>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</si>
  <si>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</si>
  <si>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</si>
  <si>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</si>
  <si>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</si>
  <si>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</si>
  <si>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</si>
  <si>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</si>
  <si>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</si>
  <si>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</si>
  <si>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</si>
  <si>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</si>
  <si>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</si>
  <si>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</si>
  <si>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</si>
  <si>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</si>
  <si>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</si>
  <si>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</si>
  <si>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</si>
  <si>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</si>
  <si>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</si>
  <si>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</si>
  <si>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</si>
  <si>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</si>
  <si>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</si>
  <si>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</si>
  <si>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</si>
  <si>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</si>
  <si>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</si>
  <si>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</si>
  <si>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</si>
  <si>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</si>
  <si>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</si>
  <si>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</si>
  <si>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</si>
  <si>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</si>
  <si>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</si>
  <si>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</si>
  <si>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</si>
  <si>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</si>
  <si>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</si>
  <si>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</si>
  <si>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</si>
  <si>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</si>
  <si>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</si>
  <si>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</si>
  <si>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</si>
  <si>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</si>
  <si>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</si>
  <si>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</si>
  <si>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</si>
  <si>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</si>
  <si>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</si>
  <si>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</si>
  <si>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</si>
  <si>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</si>
  <si>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</si>
  <si>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</si>
  <si>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</si>
  <si>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</si>
  <si>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</si>
  <si>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</si>
  <si>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</si>
  <si>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</si>
  <si>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</si>
  <si>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</si>
  <si>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</si>
  <si>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</si>
  <si>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</si>
  <si>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</si>
  <si>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</si>
  <si>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</si>
  <si>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</si>
  <si>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</si>
  <si>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</si>
  <si>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</si>
  <si>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</si>
  <si>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</si>
  <si>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</si>
  <si>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</si>
  <si>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</si>
  <si>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</si>
  <si>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</si>
  <si>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</si>
  <si>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</si>
  <si>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</si>
  <si>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</si>
  <si>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</si>
  <si>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</si>
  <si>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</si>
  <si>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</si>
  <si>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</si>
  <si>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</si>
  <si>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</si>
  <si>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</si>
  <si>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</si>
  <si>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</si>
  <si>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</si>
  <si>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</si>
  <si>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</si>
  <si>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</si>
  <si>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</si>
  <si>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</si>
  <si>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</si>
  <si>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</si>
  <si>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</si>
  <si>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</si>
  <si>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</si>
  <si>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</si>
  <si>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</si>
  <si>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</si>
  <si>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</si>
  <si>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</si>
  <si>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</si>
  <si>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</si>
  <si>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</si>
  <si>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</si>
  <si>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</si>
  <si>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</si>
  <si>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</si>
  <si>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</si>
  <si>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</si>
  <si>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</si>
  <si>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</si>
  <si>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</si>
  <si>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</si>
  <si>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</si>
  <si>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</si>
  <si>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</si>
  <si>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</si>
  <si>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</si>
  <si>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</si>
  <si>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</si>
  <si>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</si>
  <si>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</si>
  <si>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</si>
  <si>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</si>
  <si>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</si>
  <si>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</si>
  <si>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</si>
  <si>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</si>
  <si>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</si>
  <si>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</si>
  <si>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</si>
  <si>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</si>
  <si>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</si>
  <si>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</si>
  <si>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</si>
  <si>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</si>
  <si>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</si>
  <si>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</si>
  <si>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</si>
  <si>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</si>
  <si>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</si>
  <si>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</si>
  <si>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</si>
  <si>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</si>
  <si>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</si>
  <si>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</si>
  <si>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</si>
  <si>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</si>
  <si>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</si>
  <si>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</si>
  <si>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</si>
  <si>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</si>
  <si>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</si>
  <si>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</si>
  <si>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</si>
  <si>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</si>
  <si>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</si>
  <si>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</si>
  <si>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</si>
  <si>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</si>
  <si>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</si>
  <si>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</si>
  <si>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</si>
  <si>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</si>
  <si>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</si>
  <si>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</si>
  <si>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</si>
  <si>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</si>
  <si>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</si>
  <si>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</si>
  <si>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</si>
  <si>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</si>
  <si>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</si>
  <si>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</si>
  <si>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</si>
  <si>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</si>
  <si>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</si>
  <si>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</si>
  <si>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</si>
  <si>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</si>
  <si>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</si>
  <si>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</si>
  <si>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</si>
  <si>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</si>
  <si>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</si>
  <si>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</si>
  <si>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</si>
  <si>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</si>
  <si>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</si>
  <si>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</si>
  <si>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</si>
  <si>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</si>
  <si>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</si>
  <si>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</si>
  <si>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</si>
  <si>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</si>
  <si>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</si>
  <si>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</si>
  <si>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</si>
  <si>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</si>
  <si>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</si>
  <si>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</si>
  <si>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</si>
  <si>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</si>
  <si>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</si>
  <si>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</si>
  <si>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</si>
  <si>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</si>
  <si>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</si>
  <si>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</si>
  <si>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</si>
  <si>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</si>
  <si>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</si>
  <si>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</si>
  <si>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</si>
  <si>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</si>
  <si>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</si>
  <si>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</si>
  <si>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</si>
  <si>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</si>
  <si>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</si>
  <si>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</si>
  <si>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</si>
  <si>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</si>
  <si>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</si>
  <si>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</si>
  <si>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</si>
  <si>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</si>
  <si>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</si>
  <si>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</si>
  <si>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</si>
  <si>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</si>
  <si>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</si>
  <si>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</si>
  <si>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</si>
  <si>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</si>
  <si>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</si>
  <si>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</si>
  <si>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</si>
  <si>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</si>
  <si>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</si>
  <si>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</si>
  <si>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</si>
  <si>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</si>
  <si>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</si>
  <si>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</si>
  <si>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</si>
  <si>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</si>
  <si>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</si>
  <si>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</si>
  <si>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</si>
  <si>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</si>
  <si>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</si>
  <si>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</si>
  <si>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</si>
  <si>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</si>
  <si>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</si>
  <si>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</si>
  <si>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</si>
  <si>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</si>
  <si>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</si>
  <si>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</si>
  <si>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</si>
  <si>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</si>
  <si>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</si>
  <si>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</si>
  <si>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</si>
  <si>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</si>
  <si>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</si>
  <si>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</si>
  <si>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</si>
  <si>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</si>
  <si>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</si>
  <si>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</si>
  <si>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</si>
  <si>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</si>
  <si>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</si>
  <si>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</si>
  <si>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</si>
  <si>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</si>
  <si>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</si>
  <si>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</si>
  <si>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</si>
  <si>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</si>
  <si>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</si>
  <si>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</si>
  <si>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</si>
  <si>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</si>
  <si>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</si>
  <si>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</si>
  <si>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</si>
  <si>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</si>
  <si>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</si>
  <si>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</si>
  <si>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</si>
  <si>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</si>
  <si>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</si>
  <si>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</si>
  <si>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</si>
  <si>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</si>
  <si>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</si>
  <si>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</si>
  <si>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</si>
  <si>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</si>
  <si>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</si>
  <si>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</si>
  <si>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</si>
  <si>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</si>
  <si>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</si>
  <si>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</si>
  <si>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</si>
  <si>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</si>
  <si>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</si>
  <si>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</si>
  <si>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</si>
  <si>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</si>
  <si>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</si>
  <si>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</si>
  <si>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</si>
  <si>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</si>
  <si>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</si>
  <si>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</si>
  <si>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</si>
  <si>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</si>
  <si>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</si>
  <si>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</si>
  <si>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</si>
  <si>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</si>
  <si>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</si>
  <si>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</si>
  <si>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</si>
  <si>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</si>
  <si>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</si>
  <si>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</si>
  <si>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</si>
  <si>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</si>
  <si>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</si>
  <si>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</si>
  <si>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</si>
  <si>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</si>
  <si>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</si>
  <si>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</si>
  <si>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</si>
  <si>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</si>
  <si>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</si>
  <si>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</si>
  <si>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</si>
  <si>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</si>
  <si>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</si>
  <si>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</si>
  <si>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</si>
  <si>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</si>
  <si>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</si>
  <si>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</si>
  <si>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</si>
  <si>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</si>
  <si>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</si>
  <si>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</si>
  <si>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</si>
  <si>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</si>
  <si>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</si>
  <si>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</si>
  <si>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</si>
  <si>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</si>
  <si>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</si>
  <si>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</si>
  <si>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</si>
  <si>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</si>
  <si>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</si>
  <si>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</si>
  <si>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</si>
  <si>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</si>
  <si>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</si>
  <si>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</si>
  <si>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</si>
  <si>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</si>
  <si>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</si>
  <si>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</si>
  <si>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</si>
  <si>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</si>
  <si>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</si>
  <si>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</si>
  <si>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</si>
  <si>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</si>
  <si>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</si>
  <si>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</si>
  <si>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</si>
  <si>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</si>
  <si>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</si>
  <si>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</si>
  <si>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</si>
  <si>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</si>
  <si>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</si>
  <si>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</si>
  <si>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</si>
  <si>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</si>
  <si>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</si>
  <si>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</si>
  <si>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</si>
  <si>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</si>
  <si>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</si>
  <si>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</si>
  <si>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</si>
  <si>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</si>
  <si>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</si>
  <si>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</si>
  <si>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</si>
  <si>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</si>
  <si>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</si>
  <si>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</si>
  <si>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</si>
  <si>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</si>
  <si>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</si>
  <si>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</si>
  <si>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</si>
  <si>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</si>
  <si>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</si>
  <si>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</si>
  <si>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</si>
  <si>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</si>
  <si>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</si>
  <si>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</si>
  <si>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</si>
  <si>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</si>
  <si>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</si>
  <si>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</si>
  <si>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</si>
  <si>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</si>
  <si>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</si>
  <si>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</si>
  <si>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</si>
  <si>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</si>
  <si>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</si>
  <si>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</si>
  <si>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</si>
  <si>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</si>
  <si>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</si>
  <si>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</si>
  <si>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</si>
  <si>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</si>
  <si>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</si>
  <si>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</si>
  <si>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</si>
  <si>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</si>
  <si>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</si>
  <si>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</si>
  <si>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</si>
  <si>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</si>
  <si>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</si>
  <si>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</si>
  <si>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</si>
  <si>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</si>
  <si>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</si>
  <si>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</si>
  <si>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</si>
  <si>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</si>
  <si>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</si>
  <si>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</si>
  <si>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</si>
  <si>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</si>
  <si>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</si>
  <si>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</si>
  <si>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</si>
  <si>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</si>
  <si>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</si>
  <si>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</si>
  <si>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</si>
  <si>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</si>
  <si>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</si>
  <si>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</si>
  <si>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</si>
  <si>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</si>
  <si>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</si>
  <si>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</si>
  <si>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</si>
  <si>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</si>
  <si>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</si>
  <si>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</si>
  <si>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</si>
  <si>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</si>
  <si>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</si>
  <si>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</si>
  <si>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</si>
  <si>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</si>
  <si>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</si>
  <si>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</si>
  <si>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</si>
  <si>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</si>
  <si>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</si>
  <si>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</si>
  <si>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</si>
  <si>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</si>
  <si>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</si>
  <si>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</si>
  <si>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</si>
  <si>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</si>
  <si>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</si>
  <si>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</si>
  <si>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</si>
  <si>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</si>
  <si>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</si>
  <si>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</si>
  <si>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</si>
  <si>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</si>
  <si>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</si>
  <si>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</si>
  <si>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</si>
  <si>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</si>
  <si>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</si>
  <si>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</si>
  <si>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</si>
  <si>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</si>
  <si>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</si>
  <si>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</si>
  <si>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</si>
  <si>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</si>
  <si>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</si>
  <si>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</si>
  <si>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</si>
  <si>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</si>
  <si>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</si>
  <si>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</si>
  <si>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</si>
  <si>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</si>
  <si>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</si>
  <si>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</si>
  <si>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</si>
  <si>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</si>
  <si>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</si>
  <si>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</si>
  <si>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</si>
  <si>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</si>
  <si>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</si>
  <si>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</si>
  <si>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</si>
  <si>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</si>
  <si>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</si>
  <si>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</si>
  <si>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</si>
  <si>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</si>
  <si>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</si>
  <si>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</si>
  <si>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</si>
  <si>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</si>
  <si>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</si>
  <si>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</si>
  <si>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</si>
  <si>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</si>
  <si>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</si>
  <si>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</si>
  <si>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</si>
  <si>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</si>
  <si>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</si>
  <si>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</si>
  <si>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</si>
  <si>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</si>
  <si>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</si>
  <si>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</si>
  <si>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</si>
  <si>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</si>
  <si>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</si>
  <si>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</si>
  <si>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</si>
  <si>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</si>
  <si>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</si>
  <si>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</si>
  <si>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</si>
  <si>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</si>
  <si>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</si>
  <si>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</si>
  <si>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</si>
  <si>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</si>
  <si>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</si>
  <si>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</si>
  <si>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</si>
  <si>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</si>
  <si>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</si>
  <si>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</si>
  <si>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</si>
  <si>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</si>
  <si>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</si>
  <si>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</si>
  <si>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</si>
  <si>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</si>
  <si>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</si>
  <si>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</si>
  <si>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</si>
  <si>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</si>
  <si>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</si>
  <si>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</si>
  <si>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</si>
  <si>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</si>
  <si>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</si>
  <si>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</si>
  <si>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</si>
  <si>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</si>
  <si>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</si>
  <si>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</si>
  <si>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</si>
  <si>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</si>
  <si>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</si>
  <si>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</si>
  <si>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</si>
  <si>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</si>
  <si>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</si>
  <si>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</si>
  <si>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</si>
  <si>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</si>
  <si>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</si>
  <si>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</si>
  <si>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</si>
  <si>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</si>
  <si>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</si>
  <si>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</si>
  <si>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</si>
  <si>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</si>
  <si>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</si>
  <si>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</si>
  <si>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</si>
  <si>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</si>
  <si>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</si>
  <si>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</si>
  <si>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</si>
  <si>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</si>
  <si>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</si>
  <si>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</si>
  <si>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</si>
  <si>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</si>
  <si>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</si>
  <si>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</si>
  <si>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</si>
  <si>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</si>
  <si>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</si>
  <si>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</si>
  <si>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</si>
  <si>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</si>
  <si>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</si>
  <si>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</si>
  <si>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</si>
  <si>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</si>
  <si>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</si>
  <si>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</si>
  <si>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</si>
  <si>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</si>
  <si>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</si>
  <si>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</si>
  <si>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</si>
  <si>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</si>
  <si>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</si>
  <si>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</si>
  <si>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</si>
  <si>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</si>
  <si>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</si>
  <si>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</si>
  <si>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</si>
  <si>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</si>
  <si>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</si>
  <si>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</si>
  <si>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</si>
  <si>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</si>
  <si>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</si>
  <si>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</si>
  <si>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</si>
  <si>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</si>
  <si>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</si>
  <si>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</si>
  <si>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</si>
  <si>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</si>
  <si>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</si>
  <si>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</si>
  <si>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</si>
  <si>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</si>
  <si>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</si>
  <si>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</si>
  <si>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</si>
  <si>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</si>
  <si>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</si>
  <si>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</si>
  <si>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</si>
  <si>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</si>
  <si>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</si>
  <si>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</si>
  <si>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</si>
  <si>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</si>
  <si>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</si>
  <si>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</si>
  <si>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</si>
  <si>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</si>
  <si>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</si>
  <si>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</si>
  <si>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</si>
  <si>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</si>
  <si>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</si>
  <si>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</si>
  <si>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</si>
  <si>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</si>
  <si>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</si>
  <si>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</si>
  <si>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</si>
  <si>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</si>
  <si>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</si>
  <si>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</si>
  <si>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</si>
  <si>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</si>
  <si>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</si>
  <si>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</si>
  <si>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</si>
  <si>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</si>
  <si>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</si>
  <si>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</si>
  <si>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</si>
  <si>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</si>
  <si>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</si>
  <si>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</si>
  <si>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</si>
  <si>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</si>
  <si>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</si>
  <si>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</si>
  <si>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</si>
  <si>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</si>
  <si>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</si>
  <si>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</si>
  <si>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</si>
  <si>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</si>
  <si>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</si>
  <si>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</si>
  <si>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</si>
  <si>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</si>
  <si>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</si>
  <si>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</si>
  <si>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</si>
  <si>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</si>
  <si>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</si>
  <si>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</si>
  <si>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</si>
  <si>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</si>
  <si>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</si>
  <si>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</si>
  <si>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</si>
  <si>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</si>
  <si>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</si>
  <si>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</si>
  <si>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</si>
  <si>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</si>
  <si>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</si>
  <si>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</si>
  <si>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</si>
  <si>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</si>
  <si>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</si>
  <si>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</si>
  <si>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</si>
  <si>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</si>
  <si>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</si>
  <si>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</si>
  <si>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</si>
  <si>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</si>
  <si>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</si>
  <si>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</si>
  <si>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</si>
  <si>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</si>
  <si>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</si>
  <si>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</si>
  <si>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</si>
  <si>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</si>
  <si>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</si>
  <si>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</si>
  <si>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</si>
  <si>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</si>
  <si>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</si>
  <si>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</si>
  <si>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</si>
  <si>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</si>
  <si>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</si>
  <si>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</si>
  <si>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</si>
  <si>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</si>
  <si>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</si>
  <si>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</si>
  <si>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</si>
  <si>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</si>
  <si>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</si>
  <si>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</si>
  <si>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</si>
  <si>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</si>
  <si>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</si>
  <si>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</si>
  <si>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</si>
  <si>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</si>
  <si>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</si>
  <si>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</si>
  <si>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</si>
  <si>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</si>
  <si>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</si>
  <si>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</si>
  <si>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</si>
  <si>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</si>
  <si>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</si>
  <si>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</si>
  <si>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</si>
  <si>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</si>
  <si>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</si>
  <si>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</si>
  <si>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</si>
  <si>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</si>
  <si>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</si>
  <si>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</si>
  <si>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</si>
  <si>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</si>
  <si>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</si>
  <si>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</si>
  <si>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</si>
  <si>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</si>
  <si>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</si>
  <si>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</si>
  <si>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</si>
  <si>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</si>
  <si>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</si>
  <si>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</si>
  <si>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</si>
  <si>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</si>
  <si>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</si>
  <si>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</si>
  <si>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</si>
  <si>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</si>
  <si>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</si>
  <si>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</si>
  <si>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</si>
  <si>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</si>
  <si>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</si>
  <si>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</si>
  <si>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</si>
  <si>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</si>
  <si>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</si>
  <si>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</si>
  <si>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</si>
  <si>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</si>
  <si>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</si>
  <si>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</si>
  <si>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</si>
  <si>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</si>
  <si>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</si>
  <si>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</si>
  <si>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</si>
  <si>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</si>
  <si>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</si>
  <si>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</si>
  <si>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</si>
  <si>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</si>
  <si>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</si>
  <si>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</si>
  <si>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</si>
  <si>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</si>
  <si>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</si>
  <si>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</si>
  <si>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</si>
  <si>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</si>
  <si>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</si>
  <si>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</si>
  <si>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</si>
  <si>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</si>
  <si>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</si>
  <si>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</si>
  <si>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</si>
  <si>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</si>
  <si>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</si>
  <si>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</si>
  <si>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</si>
  <si>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</si>
  <si>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</si>
  <si>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</si>
  <si>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</si>
  <si>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</si>
  <si>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</si>
  <si>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</si>
  <si>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</si>
  <si>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</si>
  <si>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</si>
  <si>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</si>
  <si>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</si>
  <si>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</si>
  <si>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</si>
  <si>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</si>
  <si>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</si>
  <si>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</si>
  <si>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</si>
  <si>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</si>
  <si>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</si>
  <si>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</si>
  <si>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</si>
  <si>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</si>
  <si>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</si>
  <si>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</si>
  <si>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</si>
  <si>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</si>
  <si>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</si>
  <si>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</si>
  <si>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</si>
  <si>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</si>
  <si>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</si>
  <si>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</si>
  <si>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</si>
  <si>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</si>
  <si>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</si>
  <si>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</si>
  <si>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</si>
  <si>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</si>
  <si>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</si>
  <si>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</si>
  <si>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</si>
  <si>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</si>
  <si>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</si>
  <si>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</si>
  <si>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</si>
  <si>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</si>
  <si>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</si>
  <si>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</si>
  <si>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</si>
  <si>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</si>
  <si>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</si>
  <si>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</si>
  <si>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</si>
  <si>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</si>
  <si>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</si>
  <si>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</si>
  <si>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</si>
  <si>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</si>
  <si>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</si>
  <si>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</si>
  <si>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</si>
  <si>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</si>
  <si>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</si>
  <si>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</si>
  <si>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</si>
  <si>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</si>
  <si>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</si>
  <si>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</si>
  <si>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</si>
  <si>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</si>
  <si>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</si>
  <si>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</si>
  <si>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</si>
  <si>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</si>
  <si>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</si>
  <si>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</si>
  <si>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</si>
  <si>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</si>
  <si>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</si>
  <si>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</si>
  <si>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</si>
  <si>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</si>
  <si>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</si>
  <si>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</si>
  <si>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</si>
  <si>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</si>
  <si>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</si>
  <si>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</si>
  <si>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</si>
  <si>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</si>
  <si>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</si>
  <si>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</si>
  <si>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</si>
  <si>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</si>
  <si>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</si>
  <si>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</si>
  <si>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</si>
  <si>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</si>
  <si>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</si>
  <si>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</si>
  <si>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</si>
  <si>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</si>
  <si>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</si>
  <si>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</si>
  <si>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</si>
  <si>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</si>
  <si>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</si>
  <si>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</si>
  <si>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</si>
  <si>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</si>
  <si>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</si>
  <si>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</si>
  <si>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</si>
  <si>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</si>
  <si>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</si>
  <si>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</si>
  <si>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</si>
  <si>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</si>
  <si>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</si>
  <si>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</si>
  <si>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</si>
  <si>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</si>
  <si>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</si>
  <si>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</si>
  <si>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</si>
  <si>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</si>
  <si>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</si>
  <si>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</si>
  <si>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</si>
  <si>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</si>
  <si>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</si>
  <si>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</si>
  <si>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</si>
  <si>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</si>
  <si>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</si>
  <si>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</si>
  <si>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</si>
  <si>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</si>
  <si>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</si>
  <si>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</si>
  <si>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</si>
  <si>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</si>
  <si>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</si>
  <si>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</si>
  <si>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</si>
  <si>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</si>
  <si>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</si>
  <si>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</si>
  <si>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</si>
  <si>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</si>
  <si>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</si>
  <si>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</si>
  <si>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</si>
  <si>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</si>
  <si>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</si>
  <si>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</si>
  <si>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</si>
  <si>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</si>
  <si>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</si>
  <si>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</si>
  <si>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</si>
  <si>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</si>
  <si>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</si>
  <si>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</si>
  <si>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</si>
  <si>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</si>
  <si>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</si>
  <si>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</si>
  <si>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</si>
  <si>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</si>
  <si>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</si>
  <si>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</si>
  <si>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</si>
  <si>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</si>
  <si>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</si>
  <si>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</si>
  <si>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</si>
  <si>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</si>
  <si>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</si>
  <si>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</si>
  <si>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</si>
  <si>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</si>
  <si>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</si>
  <si>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</si>
  <si>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</si>
  <si>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</si>
  <si>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</si>
  <si>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</si>
  <si>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</si>
  <si>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</si>
  <si>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</si>
  <si>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</si>
  <si>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</si>
  <si>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</si>
  <si>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</si>
  <si>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</si>
  <si>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</si>
  <si>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</si>
  <si>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</si>
  <si>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</si>
  <si>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</si>
  <si>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</si>
  <si>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</si>
  <si>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</si>
  <si>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</si>
  <si>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</si>
  <si>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</si>
  <si>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</si>
  <si>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</si>
  <si>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</si>
  <si>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</si>
  <si>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</si>
  <si>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</si>
  <si>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</si>
  <si>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</si>
  <si>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</si>
  <si>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</si>
  <si>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</si>
  <si>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</si>
  <si>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</si>
  <si>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</si>
  <si>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</si>
  <si>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</si>
  <si>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</si>
  <si>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</si>
  <si>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</si>
  <si>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</si>
  <si>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</si>
  <si>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</si>
  <si>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</si>
  <si>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</si>
  <si>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</si>
  <si>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</si>
  <si>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</si>
  <si>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</si>
  <si>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</si>
  <si>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</si>
  <si>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</si>
  <si>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</si>
  <si>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</si>
  <si>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</si>
  <si>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</si>
  <si>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</si>
  <si>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</si>
  <si>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</si>
  <si>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</si>
  <si>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</si>
  <si>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</si>
  <si>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</si>
  <si>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</si>
  <si>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</si>
  <si>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</si>
  <si>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</si>
  <si>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</si>
  <si>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</si>
  <si>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</si>
  <si>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</si>
  <si>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</si>
  <si>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</si>
  <si>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</si>
  <si>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</si>
  <si>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</si>
  <si>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</si>
  <si>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</si>
  <si>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</si>
  <si>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</si>
  <si>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</si>
  <si>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</si>
  <si>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</si>
  <si>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</si>
  <si>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</si>
  <si>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</si>
  <si>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</si>
  <si>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</si>
  <si>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</si>
  <si>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</si>
  <si>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</si>
  <si>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</si>
  <si>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</si>
  <si>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</si>
  <si>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</si>
  <si>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</si>
  <si>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</si>
  <si>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</si>
  <si>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</si>
  <si>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</si>
  <si>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</si>
  <si>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</si>
  <si>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</si>
  <si>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</si>
  <si>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</si>
  <si>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</si>
  <si>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</si>
  <si>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</si>
  <si>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</si>
  <si>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</si>
  <si>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</si>
  <si>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</si>
  <si>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</si>
  <si>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</si>
  <si>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</si>
  <si>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</si>
  <si>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</si>
  <si>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</si>
  <si>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</si>
  <si>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</si>
  <si>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</si>
  <si>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</si>
  <si>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</si>
  <si>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</si>
  <si>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</si>
  <si>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</si>
  <si>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</si>
  <si>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</si>
  <si>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</si>
  <si>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</si>
  <si>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</si>
  <si>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</si>
  <si>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</si>
  <si>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</si>
  <si>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</si>
  <si>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</si>
  <si>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</si>
  <si>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</si>
  <si>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</si>
  <si>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</si>
  <si>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</si>
  <si>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</si>
  <si>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</si>
  <si>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</si>
  <si>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</si>
  <si>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</si>
  <si>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</si>
  <si>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</si>
  <si>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</si>
  <si>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</si>
  <si>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</si>
  <si>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</si>
  <si>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</si>
  <si>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</si>
  <si>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</si>
  <si>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</si>
  <si>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</si>
  <si>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</si>
  <si>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</si>
  <si>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</si>
  <si>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</si>
  <si>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</si>
  <si>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</si>
  <si>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</si>
  <si>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</si>
  <si>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</si>
  <si>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</si>
  <si>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</si>
  <si>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</si>
  <si>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</si>
  <si>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</si>
  <si>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</si>
  <si>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</si>
  <si>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</si>
  <si>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</si>
  <si>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</si>
  <si>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</si>
  <si>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</si>
  <si>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</si>
  <si>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</si>
  <si>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</si>
  <si>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</si>
  <si>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</si>
  <si>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</si>
  <si>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</si>
  <si>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</si>
  <si>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</si>
  <si>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</si>
  <si>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</si>
  <si>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</si>
  <si>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</si>
  <si>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</si>
  <si>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</si>
  <si>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</si>
  <si>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</si>
  <si>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</si>
  <si>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</si>
  <si>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</si>
  <si>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</si>
  <si>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</si>
  <si>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</si>
  <si>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</si>
  <si>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</si>
  <si>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</si>
  <si>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</si>
  <si>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</si>
  <si>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</si>
  <si>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</si>
  <si>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</si>
  <si>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</si>
  <si>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</si>
  <si>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</si>
  <si>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</si>
  <si>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</si>
  <si>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</si>
  <si>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</si>
  <si>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</si>
  <si>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</si>
  <si>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</si>
  <si>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</si>
  <si>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</si>
  <si>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</si>
  <si>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</si>
  <si>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</si>
  <si>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</si>
  <si>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</si>
  <si>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</si>
  <si>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</si>
  <si>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</si>
  <si>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</si>
  <si>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</si>
  <si>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</si>
  <si>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</si>
  <si>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</si>
  <si>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</si>
  <si>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</si>
  <si>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</si>
  <si>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</si>
  <si>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</si>
  <si>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</si>
  <si>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</si>
  <si>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</si>
  <si>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</si>
  <si>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</si>
  <si>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</si>
  <si>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</si>
  <si>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</si>
  <si>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</si>
  <si>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</si>
  <si>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</si>
  <si>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</si>
  <si>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</si>
  <si>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</si>
  <si>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</si>
  <si>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</si>
  <si>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</si>
  <si>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</si>
  <si>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</si>
  <si>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</si>
  <si>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</si>
  <si>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</si>
  <si>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</si>
  <si>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</si>
  <si>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</si>
  <si>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</si>
  <si>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</si>
  <si>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</si>
  <si>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</si>
  <si>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</si>
  <si>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</si>
  <si>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</si>
  <si>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</si>
  <si>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</si>
  <si>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</si>
  <si>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</si>
  <si>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</si>
  <si>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</si>
  <si>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</si>
  <si>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</si>
  <si>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</si>
  <si>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</si>
  <si>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</si>
  <si>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</si>
  <si>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</si>
  <si>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</si>
  <si>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</si>
  <si>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</si>
  <si>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</si>
  <si>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</si>
  <si>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</si>
  <si>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</si>
  <si>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</si>
  <si>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</si>
  <si>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</si>
  <si>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</si>
  <si>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</si>
  <si>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</si>
  <si>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</si>
  <si>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</si>
  <si>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</si>
  <si>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</si>
  <si>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</si>
  <si>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</si>
  <si>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</si>
  <si>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</si>
  <si>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</si>
  <si>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</si>
  <si>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</si>
  <si>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</si>
  <si>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</si>
  <si>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</si>
  <si>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</si>
  <si>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</si>
  <si>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</si>
  <si>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</si>
  <si>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</si>
  <si>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</si>
  <si>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</si>
  <si>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</si>
  <si>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</si>
  <si>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</si>
  <si>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</si>
  <si>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</si>
  <si>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</si>
  <si>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</si>
  <si>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</si>
  <si>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</si>
  <si>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</si>
  <si>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</si>
  <si>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</si>
  <si>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</si>
  <si>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</si>
  <si>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</si>
  <si>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</si>
  <si>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</si>
  <si>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</si>
  <si>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</si>
  <si>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</si>
  <si>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</si>
  <si>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</si>
  <si>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</si>
  <si>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</si>
  <si>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</si>
  <si>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</si>
  <si>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</si>
  <si>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</si>
  <si>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</si>
  <si>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</si>
  <si>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</si>
  <si>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</si>
  <si>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</si>
  <si>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</si>
  <si>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</si>
  <si>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</si>
  <si>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</si>
  <si>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</si>
  <si>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</si>
  <si>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</si>
  <si>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</si>
  <si>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</si>
  <si>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</si>
  <si>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</si>
  <si>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</si>
  <si>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</si>
  <si>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</si>
  <si>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</si>
  <si>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</si>
  <si>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</si>
  <si>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</si>
  <si>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</si>
  <si>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</si>
  <si>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</si>
  <si>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</si>
  <si>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</si>
  <si>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</si>
  <si>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</si>
  <si>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</si>
  <si>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</si>
  <si>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</si>
  <si>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</si>
  <si>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</si>
  <si>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</si>
  <si>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</si>
  <si>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</si>
  <si>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</si>
  <si>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</si>
  <si>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</si>
  <si>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</si>
  <si>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</si>
  <si>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</si>
  <si>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</si>
  <si>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</si>
  <si>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</si>
  <si>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</si>
  <si>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</si>
  <si>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</si>
  <si>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</si>
  <si>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</si>
  <si>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</si>
  <si>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</si>
  <si>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</si>
  <si>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</si>
  <si>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</si>
  <si>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</si>
  <si>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</si>
  <si>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</si>
  <si>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</si>
  <si>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</si>
  <si>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</si>
  <si>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</si>
  <si>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</si>
  <si>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</si>
  <si>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</si>
  <si>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</si>
  <si>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</si>
  <si>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</si>
  <si>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</si>
  <si>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</si>
  <si>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</si>
  <si>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</si>
  <si>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</si>
  <si>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</si>
  <si>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</si>
  <si>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</si>
  <si>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</si>
  <si>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</si>
  <si>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</si>
  <si>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</si>
  <si>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</si>
  <si>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</si>
  <si>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</si>
  <si>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</si>
  <si>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</si>
  <si>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</si>
  <si>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</si>
  <si>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</si>
  <si>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</si>
  <si>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</si>
  <si>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</si>
  <si>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</si>
  <si>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</si>
  <si>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</si>
  <si>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</si>
  <si>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</si>
  <si>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</si>
  <si>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</si>
  <si>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</si>
  <si>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</si>
  <si>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</si>
  <si>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</si>
  <si>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</si>
  <si>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</si>
  <si>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</si>
  <si>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</si>
  <si>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</si>
  <si>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</si>
  <si>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</si>
  <si>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</si>
  <si>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</si>
  <si>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</si>
  <si>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</si>
  <si>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</si>
  <si>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</si>
  <si>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</si>
  <si>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</si>
  <si>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</si>
  <si>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</si>
  <si>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</si>
  <si>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</si>
  <si>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</si>
  <si>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</si>
  <si>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</si>
  <si>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</si>
  <si>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</si>
  <si>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</si>
  <si>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</si>
  <si>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</si>
  <si>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</si>
  <si>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</si>
  <si>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</si>
  <si>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</si>
  <si>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</si>
  <si>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</si>
  <si>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</si>
  <si>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</si>
  <si>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</si>
  <si>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</si>
  <si>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</si>
  <si>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</si>
  <si>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</si>
  <si>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</si>
  <si>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</si>
  <si>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</si>
  <si>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</si>
  <si>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</si>
  <si>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</si>
  <si>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</si>
  <si>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</si>
  <si>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</si>
  <si>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</si>
  <si>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</si>
  <si>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</si>
  <si>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</si>
  <si>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</si>
  <si>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</si>
  <si>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</si>
  <si>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</si>
  <si>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</si>
  <si>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</si>
  <si>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</si>
  <si>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</si>
  <si>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</si>
  <si>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</si>
  <si>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</si>
  <si>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</si>
  <si>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</si>
  <si>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</si>
  <si>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</si>
  <si>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</si>
  <si>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</si>
  <si>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</si>
  <si>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</si>
  <si>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</si>
  <si>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</si>
  <si>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</si>
  <si>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</si>
  <si>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</si>
  <si>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</si>
  <si>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</si>
  <si>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</si>
  <si>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</si>
  <si>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</si>
  <si>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</si>
  <si>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</si>
  <si>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</si>
  <si>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</si>
  <si>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</si>
  <si>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</si>
  <si>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</si>
  <si>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</si>
  <si>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</si>
  <si>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</si>
  <si>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</si>
  <si>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</si>
  <si>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</si>
  <si>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</si>
  <si>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</si>
  <si>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</si>
  <si>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</si>
  <si>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</si>
  <si>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</si>
  <si>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</si>
  <si>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</si>
  <si>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</si>
  <si>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</si>
  <si>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</si>
  <si>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</si>
  <si>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</si>
  <si>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</si>
  <si>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</si>
  <si>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</si>
  <si>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</si>
  <si>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</si>
  <si>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</si>
  <si>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</si>
  <si>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</si>
  <si>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</si>
  <si>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</si>
  <si>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</si>
  <si>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</si>
  <si>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</si>
  <si>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</si>
  <si>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</si>
  <si>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</si>
  <si>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</si>
  <si>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</si>
  <si>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</si>
  <si>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</si>
  <si>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</si>
  <si>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</si>
  <si>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</si>
  <si>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</si>
  <si>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</si>
  <si>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</si>
  <si>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</si>
  <si>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</si>
  <si>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</si>
  <si>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</si>
  <si>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</si>
  <si>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</si>
  <si>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</si>
  <si>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</si>
  <si>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</si>
  <si>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</si>
  <si>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</si>
  <si>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</si>
  <si>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</si>
  <si>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</si>
  <si>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</si>
  <si>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</si>
  <si>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</si>
  <si>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</si>
  <si>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</si>
  <si>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</si>
  <si>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</si>
  <si>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</si>
  <si>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</si>
  <si>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</si>
  <si>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</si>
  <si>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</si>
  <si>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</si>
  <si>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</si>
  <si>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</si>
  <si>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</si>
  <si>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</si>
  <si>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</si>
  <si>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</si>
  <si>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</si>
  <si>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</si>
  <si>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</si>
  <si>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</si>
  <si>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</si>
  <si>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</si>
  <si>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</si>
  <si>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</si>
  <si>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</si>
  <si>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</si>
  <si>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</si>
  <si>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</si>
  <si>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</si>
  <si>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</si>
  <si>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</si>
  <si>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</si>
  <si>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</si>
  <si>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</si>
  <si>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</si>
  <si>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</si>
  <si>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</si>
  <si>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</si>
  <si>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</si>
  <si>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</si>
  <si>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</si>
  <si>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</si>
  <si>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</si>
  <si>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</si>
  <si>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</si>
  <si>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</si>
  <si>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</si>
  <si>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</si>
  <si>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</si>
  <si>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</si>
  <si>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</si>
  <si>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</si>
  <si>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</si>
  <si>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</si>
  <si>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</si>
  <si>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</si>
  <si>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</si>
  <si>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</si>
  <si>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</si>
  <si>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</si>
  <si>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</si>
  <si>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</si>
  <si>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</si>
  <si>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</si>
  <si>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</si>
  <si>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</si>
  <si>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</si>
  <si>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</si>
  <si>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</si>
  <si>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</si>
  <si>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</si>
  <si>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</si>
  <si>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</si>
  <si>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</si>
  <si>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</si>
  <si>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</si>
  <si>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</si>
  <si>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</si>
  <si>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</si>
  <si>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</si>
  <si>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</si>
  <si>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</si>
  <si>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</si>
  <si>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</si>
  <si>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</si>
  <si>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</si>
  <si>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</si>
  <si>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</si>
  <si>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</si>
  <si>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</si>
  <si>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</si>
  <si>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</si>
  <si>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</si>
  <si>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</si>
  <si>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</si>
  <si>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</si>
  <si>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</si>
  <si>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</si>
  <si>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</si>
  <si>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</si>
  <si>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</si>
  <si>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</si>
  <si>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</si>
  <si>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</si>
  <si>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</si>
  <si>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</si>
  <si>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</si>
  <si>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</si>
  <si>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</si>
  <si>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</si>
  <si>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</si>
  <si>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</si>
  <si>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</si>
  <si>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</si>
  <si>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</si>
  <si>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</si>
  <si>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</si>
  <si>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</si>
  <si>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</si>
  <si>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</si>
  <si>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</si>
  <si>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</si>
  <si>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</si>
  <si>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</si>
  <si>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</si>
  <si>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</si>
  <si>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</si>
  <si>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</si>
  <si>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</si>
  <si>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</si>
  <si>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</si>
  <si>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</si>
  <si>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</si>
  <si>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</si>
  <si>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</si>
  <si>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</si>
  <si>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</si>
  <si>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</si>
  <si>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</si>
  <si>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</si>
  <si>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</si>
  <si>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</si>
  <si>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</si>
  <si>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</si>
  <si>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</si>
  <si>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</si>
  <si>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</si>
  <si>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</si>
  <si>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</si>
  <si>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</si>
  <si>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</si>
  <si>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</si>
  <si>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</si>
  <si>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</si>
  <si>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</si>
  <si>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</si>
  <si>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</si>
  <si>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</si>
  <si>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</si>
  <si>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</si>
  <si>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</si>
  <si>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</si>
  <si>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</si>
  <si>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</si>
  <si>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</si>
  <si>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</si>
  <si>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</si>
  <si>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</si>
  <si>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</si>
  <si>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</si>
  <si>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</si>
  <si>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</si>
  <si>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</si>
  <si>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</si>
  <si>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</si>
  <si>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</si>
  <si>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</si>
  <si>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</si>
  <si>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</si>
  <si>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</si>
  <si>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</si>
  <si>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</si>
  <si>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</si>
  <si>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</si>
  <si>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</si>
  <si>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</si>
  <si>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</si>
  <si>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</si>
  <si>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</si>
  <si>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</si>
  <si>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</si>
  <si>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</si>
  <si>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</si>
  <si>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</si>
  <si>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</si>
  <si>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</si>
  <si>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</si>
  <si>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</si>
  <si>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</si>
  <si>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</si>
  <si>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</si>
  <si>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</si>
  <si>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</si>
  <si>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</si>
  <si>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</si>
  <si>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</si>
  <si>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</si>
  <si>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</si>
  <si>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</si>
  <si>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</si>
  <si>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</si>
  <si>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</si>
  <si>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</si>
  <si>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</si>
  <si>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</si>
  <si>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</si>
  <si>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</si>
  <si>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</si>
  <si>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</si>
  <si>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</si>
  <si>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</si>
  <si>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</si>
  <si>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</si>
  <si>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</si>
  <si>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</si>
  <si>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</si>
  <si>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</si>
  <si>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</si>
  <si>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</si>
  <si>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</si>
  <si>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</si>
  <si>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</si>
  <si>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</si>
  <si>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</si>
  <si>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</si>
  <si>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</si>
  <si>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</si>
  <si>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</si>
  <si>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</si>
  <si>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</si>
  <si>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</si>
  <si>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</si>
  <si>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</si>
  <si>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</si>
  <si>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</si>
  <si>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</si>
  <si>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</si>
  <si>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</si>
  <si>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</si>
  <si>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</si>
  <si>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</si>
  <si>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</si>
  <si>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</si>
  <si>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</si>
  <si>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</si>
  <si>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</si>
  <si>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</si>
  <si>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</si>
  <si>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</si>
  <si>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</si>
  <si>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</si>
  <si>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</si>
  <si>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</si>
  <si>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</si>
  <si>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</si>
  <si>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</si>
  <si>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</si>
  <si>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</si>
  <si>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</si>
  <si>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</si>
  <si>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</si>
  <si>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</si>
  <si>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</si>
  <si>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</si>
  <si>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</si>
  <si>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</si>
  <si>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</si>
  <si>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</si>
  <si>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</si>
  <si>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</si>
  <si>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</si>
  <si>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</si>
  <si>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</si>
  <si>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</si>
  <si>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</si>
  <si>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</si>
  <si>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</si>
  <si>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</si>
  <si>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</si>
  <si>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</si>
  <si>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</si>
  <si>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</si>
  <si>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</si>
  <si>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</si>
  <si>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</si>
  <si>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</si>
  <si>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</si>
  <si>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</si>
  <si>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</si>
  <si>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</si>
  <si>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</si>
  <si>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</si>
  <si>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</si>
  <si>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</si>
  <si>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</si>
  <si>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</si>
  <si>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</si>
  <si>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</si>
  <si>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</si>
  <si>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</si>
  <si>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</si>
  <si>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</si>
  <si>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</si>
  <si>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</si>
  <si>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</si>
  <si>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</si>
  <si>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</si>
  <si>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</si>
  <si>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</si>
  <si>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</si>
  <si>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</si>
  <si>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</si>
  <si>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</si>
  <si>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</si>
  <si>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</si>
  <si>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</si>
  <si>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</si>
  <si>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</si>
  <si>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</si>
  <si>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</si>
  <si>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</si>
  <si>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</si>
  <si>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</si>
  <si>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</si>
  <si>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</si>
  <si>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</si>
  <si>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</si>
  <si>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</si>
  <si>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</si>
  <si>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</si>
  <si>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</si>
  <si>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</si>
  <si>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</si>
  <si>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</si>
  <si>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</si>
  <si>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</si>
  <si>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</si>
  <si>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</si>
  <si>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</si>
  <si>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</si>
  <si>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</si>
  <si>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</si>
  <si>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</si>
  <si>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</si>
  <si>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</si>
  <si>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</si>
  <si>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</si>
  <si>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</si>
  <si>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</si>
  <si>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</si>
  <si>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</si>
  <si>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</si>
  <si>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</si>
  <si>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</si>
  <si>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</si>
  <si>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</si>
  <si>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</si>
  <si>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</si>
  <si>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</si>
  <si>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</si>
  <si>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</si>
  <si>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</si>
  <si>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</si>
  <si>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</si>
  <si>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</si>
  <si>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</si>
  <si>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</si>
  <si>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</si>
  <si>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</si>
  <si>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</si>
  <si>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</si>
  <si>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</si>
  <si>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</si>
  <si>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</si>
  <si>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</si>
  <si>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</si>
  <si>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</si>
  <si>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</si>
  <si>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</si>
  <si>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</si>
  <si>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</si>
  <si>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</si>
  <si>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</si>
  <si>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</si>
  <si>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</si>
  <si>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</si>
  <si>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</si>
  <si>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</si>
  <si>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</si>
  <si>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</si>
  <si>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</si>
  <si>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</si>
  <si>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</si>
  <si>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</si>
  <si>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</si>
  <si>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</si>
  <si>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</si>
  <si>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</si>
  <si>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</si>
  <si>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</si>
  <si>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</si>
  <si>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</si>
  <si>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</si>
  <si>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</si>
  <si>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</si>
  <si>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</si>
  <si>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</si>
  <si>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</si>
  <si>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</si>
  <si>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</si>
  <si>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</si>
  <si>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</si>
  <si>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</si>
  <si>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</si>
  <si>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</si>
  <si>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</si>
  <si>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</si>
  <si>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</si>
  <si>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</si>
  <si>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</si>
  <si>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</si>
  <si>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</si>
  <si>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</si>
  <si>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</si>
  <si>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</si>
  <si>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</si>
  <si>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</si>
  <si>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</si>
  <si>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</si>
  <si>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</si>
  <si>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</si>
  <si>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</si>
  <si>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</si>
  <si>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</si>
  <si>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</si>
  <si>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</si>
  <si>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</si>
  <si>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</si>
  <si>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</si>
  <si>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</si>
  <si>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</si>
  <si>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</si>
  <si>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</si>
  <si>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</si>
  <si>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</si>
  <si>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</si>
  <si>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</si>
  <si>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</si>
  <si>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</si>
  <si>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</si>
  <si>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</si>
  <si>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</si>
  <si>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</si>
  <si>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</si>
  <si>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</si>
  <si>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</si>
  <si>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</si>
  <si>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</si>
  <si>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</si>
  <si>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</si>
  <si>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</si>
  <si>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</si>
  <si>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</si>
  <si>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</si>
  <si>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</si>
  <si>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</si>
  <si>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</si>
  <si>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</si>
  <si>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</si>
  <si>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</si>
  <si>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</si>
  <si>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</si>
  <si>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</si>
  <si>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</si>
  <si>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</si>
  <si>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</si>
  <si>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</si>
  <si>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</si>
  <si>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</si>
  <si>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</si>
  <si>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</si>
  <si>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</si>
  <si>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</si>
  <si>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</si>
  <si>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</si>
  <si>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</si>
  <si>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</si>
  <si>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</si>
  <si>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</si>
  <si>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</si>
  <si>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</si>
  <si>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</si>
  <si>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</si>
  <si>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</si>
  <si>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</si>
  <si>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</si>
  <si>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</si>
  <si>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</si>
  <si>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</si>
  <si>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</si>
  <si>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</si>
  <si>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</si>
  <si>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</si>
  <si>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</si>
  <si>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</si>
  <si>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</si>
  <si>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</si>
  <si>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</si>
  <si>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</si>
  <si>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</si>
  <si>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</si>
  <si>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</si>
  <si>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</si>
  <si>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</si>
  <si>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</si>
  <si>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</si>
  <si>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</si>
  <si>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</si>
  <si>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</si>
  <si>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</si>
  <si>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</si>
  <si>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</si>
  <si>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</si>
  <si>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</si>
  <si>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</si>
  <si>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</si>
  <si>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</si>
  <si>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</si>
  <si>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</si>
  <si>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</si>
  <si>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</si>
  <si>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</si>
  <si>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</si>
  <si>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</si>
  <si>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</si>
  <si>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</si>
  <si>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</si>
  <si>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</si>
  <si>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</si>
  <si>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</si>
  <si>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</si>
  <si>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</si>
  <si>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</si>
  <si>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</si>
  <si>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</si>
  <si>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</si>
  <si>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</si>
  <si>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</si>
  <si>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</si>
  <si>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</si>
  <si>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</si>
  <si>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</si>
  <si>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</si>
  <si>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</si>
  <si>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</si>
  <si>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</si>
  <si>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</si>
  <si>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</si>
  <si>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</si>
  <si>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</si>
  <si>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</si>
  <si>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</si>
  <si>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</si>
  <si>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</si>
  <si>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</si>
  <si>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</si>
  <si>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</si>
  <si>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</si>
  <si>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</si>
  <si>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</si>
  <si>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</si>
  <si>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</si>
  <si>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</si>
  <si>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</si>
  <si>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</si>
  <si>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</si>
  <si>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</si>
  <si>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</si>
  <si>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</si>
  <si>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</si>
  <si>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</si>
  <si>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</si>
  <si>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</si>
  <si>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</si>
  <si>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</si>
  <si>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</si>
  <si>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</si>
  <si>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</si>
  <si>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</si>
  <si>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</si>
  <si>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</si>
  <si>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</si>
  <si>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</si>
  <si>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</si>
  <si>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</si>
  <si>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</si>
  <si>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</si>
  <si>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</si>
  <si>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</si>
  <si>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</si>
  <si>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</si>
  <si>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</si>
  <si>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</si>
  <si>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</si>
  <si>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</si>
  <si>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</si>
  <si>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</si>
  <si>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</si>
  <si>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</si>
  <si>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</si>
  <si>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</si>
  <si>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</si>
  <si>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</si>
  <si>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</si>
  <si>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</si>
  <si>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</si>
  <si>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</si>
  <si>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</si>
  <si>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</si>
  <si>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</si>
  <si>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</si>
  <si>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</si>
  <si>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</si>
  <si>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</si>
  <si>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</si>
  <si>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</si>
  <si>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</si>
  <si>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</si>
  <si>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</si>
  <si>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</si>
  <si>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</si>
  <si>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</si>
  <si>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</si>
  <si>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</si>
  <si>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</si>
  <si>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</si>
  <si>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</si>
  <si>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</si>
  <si>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</si>
  <si>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</si>
  <si>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</si>
  <si>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</si>
  <si>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</si>
  <si>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</si>
  <si>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</si>
  <si>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</si>
  <si>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</si>
  <si>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</si>
  <si>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</si>
  <si>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</si>
  <si>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</si>
  <si>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</si>
  <si>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</si>
  <si>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</si>
  <si>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</si>
  <si>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</si>
  <si>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</si>
  <si>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</si>
  <si>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</si>
  <si>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</si>
  <si>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</si>
  <si>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</si>
  <si>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</si>
  <si>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</si>
  <si>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</si>
  <si>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</si>
  <si>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</si>
  <si>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</si>
  <si>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</si>
  <si>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</si>
  <si>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</si>
  <si>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</si>
  <si>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</si>
  <si>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</si>
  <si>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</si>
  <si>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</si>
  <si>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</si>
  <si>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</si>
  <si>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</si>
  <si>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</si>
  <si>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</si>
  <si>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</si>
  <si>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</si>
  <si>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</si>
  <si>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</si>
  <si>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</si>
  <si>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</si>
  <si>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</si>
  <si>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</si>
  <si>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</si>
  <si>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</si>
  <si>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</si>
  <si>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</si>
  <si>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</si>
  <si>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</si>
  <si>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</si>
  <si>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</si>
  <si>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</si>
  <si>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</si>
  <si>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</si>
  <si>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</si>
  <si>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</si>
  <si>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</si>
  <si>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</si>
  <si>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</si>
  <si>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</si>
  <si>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</si>
  <si>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</si>
  <si>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</si>
  <si>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</si>
  <si>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</si>
  <si>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</si>
  <si>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</si>
  <si>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</si>
  <si>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</si>
  <si>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</si>
  <si>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</si>
  <si>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</si>
  <si>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</si>
  <si>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</si>
  <si>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</si>
  <si>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</si>
  <si>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</si>
  <si>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</si>
  <si>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</si>
  <si>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</si>
  <si>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</si>
  <si>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</si>
  <si>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</si>
  <si>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</si>
  <si>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</si>
  <si>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</si>
  <si>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</si>
  <si>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</si>
  <si>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</si>
  <si>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</si>
  <si>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</si>
  <si>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</si>
  <si>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</si>
  <si>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</si>
  <si>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</si>
  <si>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</si>
  <si>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</si>
  <si>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</si>
  <si>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</si>
  <si>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</si>
  <si>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</si>
  <si>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</si>
  <si>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</si>
  <si>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</si>
  <si>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</si>
  <si>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</si>
  <si>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</si>
  <si>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</si>
  <si>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</si>
  <si>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</si>
  <si>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</si>
  <si>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</si>
  <si>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</si>
  <si>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</si>
  <si>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</si>
  <si>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</si>
  <si>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</si>
  <si>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</si>
  <si>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</si>
  <si>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</si>
  <si>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</si>
  <si>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</si>
  <si>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</si>
  <si>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</si>
  <si>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</si>
  <si>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</si>
  <si>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</si>
  <si>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</si>
  <si>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</si>
  <si>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</si>
  <si>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</si>
  <si>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</si>
  <si>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</si>
  <si>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</si>
  <si>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</si>
  <si>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</si>
  <si>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</si>
  <si>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</si>
  <si>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</si>
  <si>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</si>
  <si>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</si>
  <si>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</si>
  <si>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</si>
  <si>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</si>
  <si>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</si>
  <si>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</si>
  <si>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</si>
  <si>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</si>
  <si>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</si>
  <si>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</si>
  <si>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</si>
  <si>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</si>
  <si>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</si>
  <si>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</si>
  <si>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</si>
  <si>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</si>
  <si>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</si>
  <si>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</si>
  <si>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</si>
  <si>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</si>
  <si>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</si>
  <si>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</si>
  <si>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</si>
  <si>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</si>
  <si>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</si>
  <si>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</si>
  <si>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</si>
  <si>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</si>
  <si>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</si>
  <si>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</si>
  <si>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</si>
  <si>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</si>
  <si>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</si>
  <si>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</si>
  <si>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</si>
  <si>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</si>
  <si>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</si>
  <si>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</si>
  <si>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</si>
  <si>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</si>
  <si>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</si>
  <si>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</si>
  <si>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</si>
  <si>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</si>
  <si>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</si>
  <si>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</si>
  <si>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</si>
  <si>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</si>
  <si>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</si>
  <si>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</si>
  <si>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</si>
  <si>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</si>
  <si>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</si>
  <si>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</si>
  <si>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</si>
  <si>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</si>
  <si>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</si>
  <si>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</si>
  <si>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</si>
  <si>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</si>
  <si>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</si>
  <si>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</si>
  <si>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</si>
  <si>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</si>
  <si>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</si>
  <si>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</si>
  <si>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</si>
  <si>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</si>
  <si>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</si>
  <si>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</si>
  <si>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</si>
  <si>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</si>
  <si>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</si>
  <si>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</si>
  <si>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</si>
  <si>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</si>
  <si>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</si>
  <si>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</si>
  <si>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</si>
  <si>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</si>
  <si>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</si>
  <si>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</si>
  <si>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</si>
  <si>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</si>
  <si>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</si>
  <si>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</si>
  <si>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</si>
  <si>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</si>
  <si>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</si>
  <si>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</si>
  <si>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</si>
  <si>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</si>
  <si>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</si>
  <si>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</si>
  <si>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</si>
  <si>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</si>
  <si>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</si>
  <si>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</si>
  <si>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</si>
  <si>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</si>
  <si>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</si>
  <si>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</si>
  <si>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</si>
  <si>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</si>
  <si>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</si>
  <si>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</si>
  <si>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</si>
  <si>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</si>
  <si>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</si>
  <si>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</si>
  <si>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</si>
  <si>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</si>
  <si>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</si>
  <si>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</si>
  <si>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</si>
  <si>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</si>
  <si>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</si>
  <si>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</si>
  <si>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</si>
  <si>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</si>
  <si>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</si>
  <si>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</si>
  <si>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</si>
  <si>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</si>
  <si>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</si>
  <si>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</si>
  <si>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</si>
  <si>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</si>
  <si>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</si>
  <si>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</si>
  <si>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</si>
  <si>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</si>
  <si>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</si>
  <si>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</si>
  <si>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</si>
  <si>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</si>
  <si>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</si>
  <si>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</si>
  <si>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</si>
  <si>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</si>
  <si>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</si>
  <si>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</si>
  <si>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</si>
  <si>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</si>
  <si>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</si>
  <si>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</si>
  <si>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</si>
  <si>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</si>
  <si>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</si>
  <si>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</si>
  <si>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</si>
  <si>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</si>
  <si>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</si>
  <si>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</si>
  <si>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</si>
  <si>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</si>
  <si>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</si>
  <si>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</si>
  <si>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</si>
  <si>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</si>
  <si>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</si>
  <si>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</si>
  <si>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</si>
  <si>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</si>
  <si>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</si>
  <si>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</si>
  <si>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</si>
  <si>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</si>
  <si>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</si>
  <si>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</si>
  <si>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</si>
  <si>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</si>
  <si>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</si>
  <si>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</si>
  <si>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</si>
  <si>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</si>
  <si>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</si>
  <si>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</si>
  <si>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</si>
  <si>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</si>
  <si>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</si>
  <si>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</si>
  <si>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</si>
  <si>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</si>
  <si>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</si>
  <si>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</si>
  <si>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</si>
  <si>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</si>
  <si>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</si>
  <si>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</si>
  <si>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</si>
  <si>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</si>
  <si>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</si>
  <si>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</si>
  <si>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</si>
  <si>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</si>
  <si>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</si>
  <si>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</si>
  <si>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</si>
  <si>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</si>
  <si>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</si>
  <si>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</si>
  <si>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</si>
  <si>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</si>
  <si>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</si>
  <si>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</si>
  <si>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</si>
  <si>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</si>
  <si>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</si>
  <si>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</si>
  <si>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</si>
  <si>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</si>
  <si>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</si>
  <si>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</si>
  <si>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</si>
  <si>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</si>
  <si>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</si>
  <si>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</si>
  <si>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</si>
  <si>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</si>
  <si>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</si>
  <si>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</si>
  <si>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</si>
  <si>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</si>
  <si>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</si>
  <si>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</si>
  <si>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</si>
  <si>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</si>
  <si>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</si>
  <si>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</si>
  <si>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</si>
  <si>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</si>
  <si>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</si>
  <si>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</si>
  <si>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</si>
  <si>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</si>
  <si>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</si>
  <si>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</si>
  <si>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</si>
  <si>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</si>
  <si>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</si>
  <si>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</si>
  <si>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</si>
  <si>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</si>
  <si>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</si>
  <si>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</si>
  <si>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</si>
  <si>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</si>
  <si>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</si>
  <si>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</si>
  <si>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</si>
  <si>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</si>
  <si>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</si>
  <si>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</si>
  <si>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</si>
  <si>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</si>
  <si>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</si>
  <si>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</si>
  <si>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</si>
  <si>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</si>
  <si>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</si>
  <si>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</si>
  <si>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</si>
  <si>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</si>
  <si>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</si>
  <si>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</si>
  <si>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</si>
  <si>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</si>
  <si>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</si>
  <si>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</si>
  <si>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</si>
  <si>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</si>
  <si>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</si>
  <si>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</si>
  <si>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</si>
  <si>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</si>
  <si>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</si>
  <si>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</si>
  <si>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</si>
  <si>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</si>
  <si>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</si>
  <si>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</si>
  <si>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</si>
  <si>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</si>
  <si>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</si>
  <si>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</si>
  <si>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</si>
  <si>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</si>
  <si>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</si>
  <si>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</si>
  <si>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</si>
  <si>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</si>
  <si>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</si>
  <si>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</si>
  <si>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</si>
  <si>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</si>
  <si>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</si>
  <si>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</si>
  <si>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</si>
  <si>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</si>
  <si>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</si>
  <si>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</si>
  <si>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</si>
  <si>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</si>
  <si>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</si>
  <si>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</si>
  <si>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</si>
  <si>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</si>
  <si>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</si>
  <si>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</si>
  <si>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</si>
  <si>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</si>
  <si>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</si>
  <si>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</si>
  <si>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</si>
  <si>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</si>
  <si>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</si>
  <si>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</si>
  <si>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</si>
  <si>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</si>
  <si>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</si>
  <si>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</si>
  <si>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</si>
  <si>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</si>
  <si>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</si>
  <si>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</si>
  <si>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</si>
  <si>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</si>
  <si>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</si>
  <si>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</si>
  <si>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</si>
  <si>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</si>
  <si>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</si>
  <si>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</si>
  <si>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</si>
  <si>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</si>
  <si>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</si>
  <si>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</si>
  <si>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</si>
  <si>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</si>
  <si>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</si>
  <si>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</si>
  <si>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</si>
  <si>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</si>
  <si>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</si>
  <si>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</si>
  <si>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</si>
  <si>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</si>
  <si>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</si>
  <si>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</si>
  <si>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</si>
  <si>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</si>
  <si>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</si>
  <si>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</si>
  <si>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</si>
  <si>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</si>
  <si>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</si>
  <si>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</si>
  <si>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</si>
  <si>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</si>
  <si>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</si>
  <si>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</si>
  <si>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</si>
  <si>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</si>
  <si>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</si>
  <si>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</si>
  <si>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</si>
  <si>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</si>
  <si>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</si>
  <si>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</si>
  <si>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</si>
  <si>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</si>
  <si>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</si>
  <si>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</si>
  <si>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</si>
  <si>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</si>
  <si>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</si>
  <si>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</si>
  <si>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</si>
  <si>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</si>
  <si>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</si>
  <si>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</si>
  <si>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</si>
  <si>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</si>
  <si>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</si>
  <si>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</si>
  <si>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</si>
  <si>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</si>
  <si>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</si>
  <si>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</si>
  <si>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</si>
  <si>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</si>
  <si>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</si>
  <si>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</si>
  <si>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</si>
  <si>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</si>
  <si>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</si>
  <si>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</si>
  <si>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</si>
  <si>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</si>
  <si>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</si>
  <si>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</si>
  <si>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</si>
  <si>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</si>
  <si>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</si>
  <si>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</si>
  <si>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</si>
  <si>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</si>
  <si>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</si>
  <si>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</si>
  <si>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</si>
  <si>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</si>
  <si>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</si>
  <si>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</si>
  <si>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</si>
  <si>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</si>
  <si>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</si>
  <si>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</si>
  <si>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</si>
  <si>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</si>
  <si>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</si>
  <si>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</si>
  <si>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</si>
  <si>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</si>
  <si>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</si>
  <si>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</si>
  <si>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</si>
  <si>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</si>
  <si>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</si>
  <si>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</si>
  <si>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</si>
  <si>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</si>
  <si>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</si>
  <si>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</si>
  <si>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</si>
  <si>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</si>
  <si>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</si>
  <si>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</si>
  <si>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</si>
  <si>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</si>
  <si>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</si>
  <si>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</si>
  <si>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</si>
  <si>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</si>
  <si>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</si>
  <si>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</si>
  <si>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</si>
  <si>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</si>
  <si>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</si>
  <si>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</si>
  <si>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</si>
  <si>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</si>
  <si>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</si>
  <si>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</si>
  <si>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</si>
  <si>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</si>
  <si>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</si>
  <si>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</si>
  <si>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</si>
  <si>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</si>
  <si>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</si>
  <si>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</si>
  <si>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</si>
  <si>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</si>
  <si>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</si>
  <si>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</si>
  <si>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</si>
  <si>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</si>
  <si>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</si>
  <si>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</si>
  <si>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</si>
  <si>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</si>
  <si>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</si>
  <si>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</si>
  <si>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</si>
  <si>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</si>
  <si>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</si>
  <si>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</si>
  <si>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</si>
  <si>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</si>
  <si>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</si>
  <si>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</si>
  <si>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</si>
  <si>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</si>
  <si>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</si>
  <si>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</si>
  <si>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</si>
  <si>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</si>
  <si>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</si>
  <si>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</si>
  <si>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</si>
  <si>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</si>
  <si>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</si>
  <si>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</si>
  <si>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</si>
  <si>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</si>
  <si>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</si>
  <si>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</si>
  <si>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</si>
  <si>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</si>
  <si>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</si>
  <si>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</si>
  <si>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</si>
  <si>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</si>
  <si>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</si>
  <si>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</si>
  <si>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</si>
  <si>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</si>
  <si>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</si>
  <si>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</si>
  <si>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</si>
  <si>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</si>
  <si>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</si>
  <si>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</si>
  <si>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</si>
  <si>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</si>
  <si>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</si>
  <si>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</si>
  <si>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</si>
  <si>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</si>
  <si>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</si>
  <si>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</si>
  <si>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</si>
  <si>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</si>
  <si>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</si>
  <si>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</si>
  <si>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</si>
  <si>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</si>
  <si>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</si>
  <si>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</si>
  <si>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</si>
  <si>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</si>
  <si>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</si>
  <si>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</si>
  <si>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</si>
  <si>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</si>
  <si>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</si>
  <si>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</si>
  <si>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</si>
  <si>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</si>
  <si>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</si>
  <si>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</si>
  <si>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</si>
  <si>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</si>
  <si>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</si>
  <si>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</si>
  <si>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</si>
  <si>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</si>
  <si>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</si>
  <si>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</si>
  <si>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</si>
  <si>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</si>
  <si>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</si>
  <si>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</si>
  <si>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</si>
  <si>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</si>
  <si>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</si>
  <si>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</si>
  <si>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</si>
  <si>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</si>
  <si>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</si>
  <si>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</si>
  <si>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</si>
  <si>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</si>
  <si>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</si>
  <si>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</si>
  <si>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</si>
  <si>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</si>
  <si>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</si>
  <si>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</si>
  <si>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</si>
  <si>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</si>
  <si>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</si>
  <si>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</si>
  <si>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</si>
  <si>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</si>
  <si>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</si>
  <si>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</si>
  <si>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</si>
  <si>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</si>
  <si>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</si>
  <si>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</si>
  <si>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</si>
  <si>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</si>
  <si>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</si>
  <si>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</si>
  <si>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</si>
  <si>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</si>
  <si>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</si>
  <si>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</si>
  <si>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</si>
  <si>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</si>
  <si>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</si>
  <si>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</si>
  <si>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</si>
  <si>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</si>
  <si>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</si>
  <si>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</si>
  <si>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</si>
  <si>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</si>
  <si>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</si>
  <si>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</si>
  <si>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</si>
  <si>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</si>
  <si>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</si>
  <si>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</si>
  <si>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</si>
  <si>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</si>
  <si>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</si>
  <si>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</si>
  <si>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</si>
  <si>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</si>
  <si>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</si>
  <si>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</si>
  <si>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</si>
  <si>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</si>
  <si>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</si>
  <si>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</si>
  <si>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</si>
  <si>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</si>
  <si>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</si>
  <si>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</si>
  <si>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</si>
  <si>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</si>
  <si>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</si>
  <si>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</si>
  <si>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</si>
  <si>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</si>
  <si>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</si>
  <si>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</si>
  <si>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</si>
  <si>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</si>
  <si>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</si>
  <si>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</si>
  <si>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</si>
  <si>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</si>
  <si>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</si>
  <si>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</si>
  <si>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</si>
  <si>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</si>
  <si>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</si>
  <si>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</si>
  <si>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</si>
  <si>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</si>
  <si>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</si>
  <si>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</si>
  <si>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</si>
  <si>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</si>
  <si>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</si>
  <si>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</si>
  <si>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</si>
  <si>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</si>
  <si>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</si>
  <si>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</si>
  <si>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</si>
  <si>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</si>
  <si>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</si>
  <si>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</si>
  <si>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</si>
  <si>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</si>
  <si>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</si>
  <si>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</si>
  <si>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</si>
  <si>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</si>
  <si>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</si>
  <si>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</si>
  <si>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</si>
  <si>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</si>
  <si>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</si>
  <si>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</si>
  <si>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</si>
  <si>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</si>
  <si>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</si>
  <si>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</si>
  <si>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</si>
  <si>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</si>
  <si>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</si>
  <si>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</si>
  <si>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</si>
  <si>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</si>
  <si>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</si>
  <si>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</si>
  <si>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</si>
  <si>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</si>
  <si>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</si>
  <si>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</si>
  <si>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</si>
  <si>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</si>
  <si>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</si>
  <si>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</si>
  <si>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</si>
  <si>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</si>
  <si>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</si>
  <si>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</si>
  <si>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</si>
  <si>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</si>
  <si>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</si>
  <si>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</si>
  <si>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</si>
  <si>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</si>
  <si>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</si>
  <si>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</si>
  <si>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</si>
  <si>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</si>
  <si>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</si>
  <si>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</si>
  <si>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</si>
  <si>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</si>
  <si>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</si>
  <si>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</si>
  <si>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</si>
  <si>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</si>
  <si>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</si>
  <si>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</si>
  <si>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</si>
  <si>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</si>
  <si>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</si>
  <si>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</si>
  <si>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</si>
  <si>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</si>
  <si>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</si>
  <si>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</si>
  <si>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</si>
  <si>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</si>
  <si>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</si>
  <si>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</si>
  <si>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</si>
  <si>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</si>
  <si>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</si>
  <si>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</si>
  <si>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</si>
  <si>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</si>
  <si>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</si>
  <si>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</si>
  <si>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</si>
  <si>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</si>
  <si>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</si>
  <si>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</si>
  <si>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</si>
  <si>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</si>
  <si>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</si>
  <si>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</si>
  <si>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</si>
  <si>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</si>
  <si>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</si>
  <si>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</si>
  <si>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</si>
  <si>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</si>
  <si>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</si>
  <si>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</si>
  <si>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</si>
  <si>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</si>
  <si>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</si>
  <si>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</si>
  <si>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</si>
  <si>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</si>
  <si>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</si>
  <si>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</si>
  <si>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</si>
  <si>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</si>
  <si>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</si>
  <si>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</si>
  <si>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</si>
  <si>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</si>
  <si>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</si>
  <si>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</si>
  <si>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</si>
  <si>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</si>
  <si>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</si>
  <si>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</si>
  <si>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</si>
  <si>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</si>
  <si>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</si>
  <si>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</si>
  <si>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</si>
  <si>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</si>
  <si>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</si>
  <si>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</si>
  <si>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</si>
  <si>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</si>
  <si>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</si>
  <si>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</si>
  <si>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</si>
  <si>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</si>
  <si>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</si>
  <si>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</si>
  <si>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</si>
  <si>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</si>
  <si>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</si>
  <si>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</si>
  <si>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</si>
  <si>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</si>
  <si>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</si>
  <si>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</si>
  <si>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</si>
  <si>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</si>
  <si>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</si>
  <si>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</si>
  <si>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</si>
  <si>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</si>
  <si>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</si>
  <si>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</si>
  <si>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</si>
  <si>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</si>
  <si>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</si>
  <si>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</si>
  <si>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</si>
  <si>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</si>
  <si>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</si>
  <si>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</si>
  <si>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</si>
  <si>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</si>
  <si>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</si>
  <si>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</si>
  <si>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</si>
  <si>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</si>
  <si>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</si>
  <si>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</si>
  <si>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</si>
  <si>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</si>
  <si>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</si>
  <si>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</si>
  <si>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</si>
  <si>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</si>
  <si>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</si>
  <si>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</si>
  <si>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</si>
  <si>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</si>
  <si>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</si>
  <si>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</si>
  <si>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</si>
  <si>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</si>
  <si>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</si>
  <si>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</si>
  <si>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</si>
  <si>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</si>
  <si>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</si>
  <si>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</si>
  <si>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</si>
  <si>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</si>
  <si>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</si>
  <si>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</si>
  <si>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</si>
  <si>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</si>
  <si>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</si>
  <si>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</si>
  <si>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</si>
  <si>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</si>
  <si>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</si>
  <si>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</si>
  <si>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</si>
  <si>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</si>
  <si>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</si>
  <si>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</si>
  <si>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</si>
  <si>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</si>
  <si>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</si>
  <si>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</si>
  <si>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</si>
  <si>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</si>
  <si>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</si>
  <si>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</si>
  <si>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</si>
  <si>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</si>
  <si>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</si>
  <si>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</si>
  <si>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</si>
  <si>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</si>
  <si>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</si>
  <si>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</si>
  <si>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</si>
  <si>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</si>
  <si>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</si>
  <si>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</si>
  <si>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</si>
  <si>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</si>
  <si>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</si>
  <si>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</si>
  <si>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</si>
  <si>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</si>
  <si>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</si>
  <si>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</si>
  <si>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</si>
  <si>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</si>
  <si>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</si>
  <si>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</si>
  <si>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</si>
  <si>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</si>
  <si>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</si>
  <si>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</si>
  <si>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</si>
  <si>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</si>
  <si>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</si>
  <si>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</si>
  <si>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</si>
  <si>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</si>
  <si>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</si>
  <si>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</si>
  <si>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</si>
  <si>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</si>
  <si>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</si>
  <si>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</si>
  <si>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</si>
  <si>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</si>
  <si>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</si>
  <si>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</si>
  <si>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</si>
  <si>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</si>
  <si>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</si>
  <si>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</si>
  <si>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</si>
  <si>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</si>
  <si>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</si>
  <si>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</si>
  <si>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</si>
  <si>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</si>
  <si>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</si>
  <si>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</si>
  <si>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</si>
  <si>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</si>
  <si>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</si>
  <si>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</si>
  <si>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</si>
  <si>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</si>
  <si>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</si>
  <si>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</si>
  <si>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</si>
  <si>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</si>
  <si>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</si>
  <si>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</si>
  <si>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</si>
  <si>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</si>
  <si>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</si>
  <si>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</si>
  <si>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</si>
  <si>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</si>
  <si>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</si>
  <si>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</si>
  <si>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</si>
  <si>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</si>
  <si>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</si>
  <si>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</si>
  <si>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</si>
  <si>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</si>
  <si>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</si>
  <si>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</si>
  <si>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</si>
  <si>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</si>
  <si>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</si>
  <si>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</si>
  <si>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</si>
  <si>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</si>
  <si>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</si>
  <si>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</si>
  <si>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</si>
  <si>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</si>
  <si>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</si>
  <si>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</si>
  <si>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</si>
  <si>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</si>
  <si>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</si>
  <si>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</si>
  <si>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</si>
  <si>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</si>
  <si>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</si>
  <si>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</si>
  <si>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</si>
  <si>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</si>
  <si>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</si>
  <si>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</si>
  <si>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</si>
  <si>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</si>
  <si>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</si>
  <si>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</si>
  <si>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</si>
  <si>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</si>
  <si>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</si>
  <si>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</si>
  <si>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</si>
  <si>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</si>
  <si>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</si>
  <si>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</si>
  <si>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</si>
  <si>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</si>
  <si>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</si>
  <si>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</si>
  <si>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</si>
  <si>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</si>
  <si>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</si>
  <si>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</si>
  <si>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</si>
  <si>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</si>
  <si>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</si>
  <si>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</si>
  <si>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</si>
  <si>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</si>
  <si>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</si>
  <si>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</si>
  <si>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</si>
  <si>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</si>
  <si>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</si>
  <si>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</si>
  <si>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</si>
  <si>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</si>
  <si>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</si>
  <si>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</si>
  <si>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</si>
  <si>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</si>
  <si>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</si>
  <si>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</si>
  <si>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</si>
  <si>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</si>
  <si>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</si>
  <si>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</si>
  <si>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</si>
  <si>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</si>
  <si>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</si>
  <si>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</si>
  <si>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</si>
  <si>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</si>
  <si>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</si>
  <si>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</si>
  <si>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</si>
  <si>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</si>
  <si>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</si>
  <si>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</si>
  <si>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</si>
  <si>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</si>
  <si>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</si>
  <si>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</si>
  <si>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</si>
  <si>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</si>
  <si>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</si>
  <si>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</si>
  <si>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</si>
  <si>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</si>
  <si>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</si>
  <si>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</si>
  <si>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</si>
  <si>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</si>
  <si>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</si>
  <si>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</si>
  <si>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</si>
  <si>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</si>
  <si>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</si>
  <si>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</si>
  <si>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</si>
  <si>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</si>
  <si>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</si>
  <si>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</si>
  <si>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</si>
  <si>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</si>
  <si>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</si>
  <si>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</si>
  <si>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</si>
  <si>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</si>
  <si>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</si>
  <si>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</si>
  <si>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</si>
  <si>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</si>
  <si>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</si>
  <si>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</si>
  <si>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</si>
  <si>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</si>
  <si>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</si>
  <si>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</si>
  <si>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</si>
  <si>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</si>
  <si>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</si>
  <si>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</si>
  <si>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</si>
  <si>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</si>
  <si>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</si>
  <si>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</si>
  <si>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</si>
  <si>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</si>
  <si>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</si>
  <si>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</si>
  <si>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</si>
  <si>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</si>
  <si>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</si>
  <si>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</si>
  <si>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</si>
  <si>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</si>
  <si>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</si>
  <si>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</si>
  <si>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</si>
  <si>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</si>
  <si>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</si>
  <si>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</si>
  <si>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</si>
  <si>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</si>
  <si>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</si>
  <si>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</si>
  <si>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</si>
  <si>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</si>
  <si>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</si>
  <si>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</si>
  <si>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</si>
  <si>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</si>
  <si>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</si>
  <si>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</si>
  <si>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</si>
  <si>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</si>
  <si>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</si>
  <si>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</si>
  <si>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</si>
  <si>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</si>
  <si>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</si>
  <si>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</si>
  <si>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</si>
  <si>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</si>
  <si>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</si>
  <si>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</si>
  <si>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</si>
  <si>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</si>
  <si>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</si>
  <si>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</si>
  <si>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</si>
  <si>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</si>
  <si>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</si>
  <si>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</si>
  <si>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</si>
  <si>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</si>
  <si>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</si>
  <si>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</si>
  <si>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</si>
  <si>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</si>
  <si>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</si>
  <si>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</si>
  <si>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</si>
  <si>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</si>
  <si>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</si>
  <si>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</si>
  <si>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</si>
  <si>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</si>
  <si>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</si>
  <si>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</si>
  <si>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</si>
  <si>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</si>
  <si>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</si>
  <si>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</si>
  <si>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</si>
  <si>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</si>
  <si>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</si>
  <si>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</si>
  <si>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</si>
  <si>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</si>
  <si>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</si>
  <si>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</si>
  <si>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</si>
  <si>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</si>
  <si>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</si>
  <si>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</si>
  <si>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</si>
  <si>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</si>
  <si>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</si>
  <si>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</si>
  <si>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</si>
  <si>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</si>
  <si>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</si>
  <si>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</si>
  <si>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</si>
  <si>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</si>
  <si>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</si>
  <si>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</si>
  <si>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</si>
  <si>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</si>
  <si>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</si>
  <si>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</si>
  <si>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</si>
  <si>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</si>
  <si>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</si>
  <si>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</si>
  <si>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</si>
  <si>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</si>
  <si>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</si>
  <si>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</si>
  <si>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</si>
  <si>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</si>
  <si>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</si>
  <si>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</si>
  <si>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</si>
  <si>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</si>
  <si>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</si>
  <si>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</si>
  <si>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</si>
  <si>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</si>
  <si>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</si>
  <si>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</si>
  <si>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</si>
  <si>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</si>
  <si>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</si>
  <si>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</si>
  <si>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</si>
  <si>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</si>
  <si>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</si>
  <si>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</si>
  <si>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</si>
  <si>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</si>
  <si>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</si>
  <si>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</si>
  <si>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</si>
  <si>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</si>
  <si>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</si>
  <si>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</si>
  <si>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</si>
  <si>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</si>
  <si>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</si>
  <si>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</si>
  <si>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</si>
  <si>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</si>
  <si>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</si>
  <si>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</si>
  <si>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</si>
  <si>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</si>
  <si>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</si>
  <si>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</si>
  <si>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</si>
  <si>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</si>
  <si>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</si>
  <si>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</si>
  <si>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</si>
  <si>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</si>
  <si>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</si>
  <si>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</si>
  <si>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</si>
  <si>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</si>
  <si>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</si>
  <si>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</si>
  <si>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</si>
  <si>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</si>
  <si>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</si>
  <si>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</si>
  <si>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</si>
  <si>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</si>
  <si>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</si>
  <si>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</si>
  <si>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</si>
  <si>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</si>
  <si>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</si>
  <si>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</si>
  <si>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</si>
  <si>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</si>
  <si>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</si>
  <si>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</si>
  <si>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</si>
  <si>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</si>
  <si>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</si>
  <si>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</si>
  <si>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</si>
  <si>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</si>
  <si>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</si>
  <si>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</si>
  <si>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</si>
  <si>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</si>
  <si>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</si>
  <si>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</si>
  <si>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</si>
  <si>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</si>
  <si>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</si>
  <si>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</si>
  <si>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</si>
  <si>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</si>
  <si>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</si>
  <si>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</si>
  <si>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</si>
  <si>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</si>
  <si>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</si>
  <si>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</si>
  <si>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</si>
  <si>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</si>
  <si>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</si>
  <si>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</si>
  <si>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</si>
  <si>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</si>
  <si>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</si>
  <si>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</si>
  <si>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</si>
  <si>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</si>
  <si>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</si>
  <si>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</si>
  <si>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</si>
  <si>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</si>
  <si>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</si>
  <si>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</si>
  <si>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</si>
  <si>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</si>
  <si>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</si>
  <si>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</si>
  <si>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</si>
  <si>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</si>
  <si>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</si>
  <si>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</si>
  <si>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</si>
  <si>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</si>
  <si>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</si>
  <si>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</si>
  <si>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</si>
  <si>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</si>
  <si>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</si>
  <si>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</si>
  <si>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</si>
  <si>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</si>
  <si>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</si>
  <si>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</si>
  <si>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</si>
  <si>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</si>
  <si>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</si>
  <si>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</si>
  <si>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</si>
  <si>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</si>
  <si>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</si>
  <si>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</si>
  <si>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</si>
  <si>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</si>
  <si>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</si>
  <si>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</si>
  <si>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</si>
  <si>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</si>
  <si>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</si>
  <si>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</si>
  <si>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</si>
  <si>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</si>
  <si>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</si>
  <si>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</si>
  <si>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</si>
  <si>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</si>
  <si>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</si>
  <si>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</si>
  <si>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</si>
  <si>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</si>
  <si>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</si>
  <si>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</si>
  <si>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</si>
  <si>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</si>
  <si>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</si>
  <si>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</si>
  <si>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</si>
  <si>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</si>
  <si>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</si>
  <si>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</si>
  <si>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</si>
  <si>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</si>
  <si>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</si>
  <si>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</si>
  <si>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</si>
  <si>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</si>
  <si>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</si>
  <si>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</si>
  <si>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</si>
  <si>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</si>
  <si>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</si>
  <si>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</si>
  <si>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</si>
  <si>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</si>
  <si>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</si>
  <si>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</si>
  <si>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</si>
  <si>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</si>
  <si>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</si>
  <si>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</si>
  <si>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</si>
  <si>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</si>
  <si>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</si>
  <si>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</si>
  <si>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</si>
  <si>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</si>
  <si>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</si>
  <si>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</si>
  <si>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</si>
  <si>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</si>
  <si>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</si>
  <si>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</si>
  <si>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</si>
  <si>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</si>
  <si>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</si>
  <si>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</si>
  <si>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</si>
  <si>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</si>
  <si>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</si>
  <si>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</si>
  <si>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</si>
  <si>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</si>
  <si>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</si>
  <si>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</si>
  <si>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</si>
  <si>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</si>
  <si>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</si>
  <si>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</si>
  <si>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</si>
  <si>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</si>
  <si>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</si>
  <si>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</si>
  <si>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</si>
  <si>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</si>
  <si>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</si>
  <si>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</si>
  <si>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</si>
  <si>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</si>
  <si>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</si>
  <si>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</si>
  <si>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</si>
  <si>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</si>
  <si>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</si>
  <si>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</si>
  <si>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</si>
  <si>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</si>
  <si>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</si>
  <si>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</si>
  <si>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</si>
  <si>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</si>
  <si>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</si>
  <si>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</si>
  <si>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</si>
  <si>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</si>
  <si>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</si>
  <si>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</si>
  <si>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</si>
  <si>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</si>
  <si>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</si>
  <si>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</si>
  <si>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</si>
  <si>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</si>
  <si>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</si>
  <si>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</si>
  <si>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</si>
  <si>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</si>
  <si>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</si>
  <si>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</si>
  <si>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</si>
  <si>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</si>
  <si>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</si>
  <si>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</si>
  <si>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</si>
  <si>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</si>
  <si>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</si>
  <si>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</si>
  <si>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</si>
  <si>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</si>
  <si>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</si>
  <si>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</si>
  <si>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</si>
  <si>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</si>
  <si>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</si>
  <si>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</si>
  <si>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</si>
  <si>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</si>
  <si>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</si>
  <si>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</si>
  <si>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</si>
  <si>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</si>
  <si>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</si>
  <si>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</si>
  <si>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</si>
  <si>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</si>
  <si>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</si>
  <si>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</si>
  <si>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</si>
  <si>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</si>
  <si>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</si>
  <si>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</si>
  <si>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</si>
  <si>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</si>
  <si>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</si>
  <si>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</si>
  <si>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</si>
  <si>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</si>
  <si>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</si>
  <si>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</si>
  <si>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</si>
  <si>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</si>
  <si>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</si>
  <si>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</si>
  <si>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</si>
  <si>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</si>
  <si>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</si>
  <si>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</si>
  <si>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</si>
  <si>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</si>
  <si>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</si>
  <si>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</si>
  <si>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</si>
  <si>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</si>
  <si>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</si>
  <si>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</si>
  <si>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</si>
  <si>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</si>
  <si>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</si>
  <si>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</si>
  <si>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</si>
  <si>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</si>
  <si>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</si>
  <si>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</si>
  <si>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</si>
  <si>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</si>
  <si>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</si>
  <si>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</si>
  <si>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</si>
  <si>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</si>
  <si>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</si>
  <si>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</si>
  <si>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</si>
  <si>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</si>
  <si>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</si>
  <si>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</si>
  <si>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</si>
  <si>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</si>
  <si>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</si>
  <si>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</si>
  <si>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</si>
  <si>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</si>
  <si>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</si>
  <si>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</si>
  <si>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</si>
  <si>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</si>
  <si>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</si>
  <si>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</si>
  <si>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</si>
  <si>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</si>
  <si>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</si>
  <si>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</si>
  <si>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</si>
  <si>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</si>
  <si>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</si>
  <si>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</si>
  <si>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</si>
  <si>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</si>
  <si>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</si>
  <si>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</si>
  <si>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</si>
  <si>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</si>
  <si>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</si>
  <si>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</si>
  <si>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</si>
  <si>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</si>
  <si>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</si>
  <si>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</si>
  <si>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</si>
  <si>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</si>
  <si>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</si>
  <si>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</si>
  <si>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</si>
  <si>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</si>
  <si>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</si>
  <si>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</si>
  <si>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</si>
  <si>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</si>
  <si>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</si>
  <si>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</si>
  <si>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</si>
  <si>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</si>
  <si>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</si>
  <si>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</si>
  <si>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</si>
  <si>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</si>
  <si>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</si>
  <si>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</si>
  <si>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</si>
  <si>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</si>
  <si>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</si>
  <si>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</si>
  <si>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</si>
  <si>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</si>
  <si>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</si>
  <si>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</si>
  <si>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</si>
  <si>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</si>
  <si>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</si>
  <si>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</si>
  <si>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</si>
  <si>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</si>
  <si>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</si>
  <si>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</si>
  <si>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</si>
  <si>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</si>
  <si>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</si>
  <si>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</si>
  <si>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</si>
  <si>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</si>
  <si>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</si>
  <si>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</si>
  <si>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</si>
  <si>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</si>
  <si>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</si>
  <si>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</si>
  <si>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</si>
  <si>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</si>
  <si>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</si>
  <si>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</si>
  <si>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</si>
  <si>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</si>
  <si>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</si>
  <si>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</si>
  <si>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</si>
  <si>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</si>
  <si>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</si>
  <si>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</si>
  <si>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</si>
  <si>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</si>
  <si>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</si>
  <si>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</si>
  <si>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</si>
  <si>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</si>
  <si>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</si>
  <si>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</si>
  <si>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</si>
  <si>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</si>
  <si>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</si>
  <si>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</si>
  <si>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</si>
  <si>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</si>
  <si>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</si>
  <si>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</si>
  <si>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</si>
  <si>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</si>
  <si>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</si>
  <si>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</si>
  <si>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</si>
  <si>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</si>
  <si>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</si>
  <si>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</si>
  <si>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</si>
  <si>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</si>
  <si>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</si>
  <si>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</si>
  <si>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</si>
  <si>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</si>
  <si>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</si>
  <si>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</si>
  <si>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</si>
  <si>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</si>
  <si>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</si>
  <si>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</si>
  <si>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</si>
  <si>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</si>
  <si>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</si>
  <si>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</si>
  <si>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</si>
  <si>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</si>
  <si>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</si>
  <si>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</si>
  <si>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</si>
  <si>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</si>
  <si>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</si>
  <si>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</si>
  <si>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</si>
  <si>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</si>
  <si>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</si>
  <si>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</si>
  <si>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</si>
  <si>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</si>
  <si>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</si>
  <si>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</si>
  <si>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</si>
  <si>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</si>
  <si>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</si>
  <si>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</si>
  <si>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</si>
  <si>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</si>
  <si>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</si>
  <si>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</si>
  <si>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</si>
  <si>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</si>
  <si>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</si>
  <si>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</si>
  <si>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</si>
  <si>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</si>
  <si>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</si>
  <si>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</si>
  <si>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</si>
  <si>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</si>
  <si>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</si>
  <si>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</si>
  <si>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</si>
  <si>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</si>
  <si>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</si>
  <si>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</si>
  <si>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</si>
  <si>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</si>
  <si>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</si>
  <si>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</si>
  <si>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</si>
  <si>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</si>
  <si>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</si>
  <si>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</si>
  <si>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</si>
  <si>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</si>
  <si>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</si>
  <si>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</si>
  <si>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</si>
  <si>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</si>
  <si>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</si>
  <si>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</si>
  <si>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</si>
  <si>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</si>
  <si>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</si>
  <si>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</si>
  <si>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</si>
  <si>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</si>
  <si>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</si>
  <si>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</si>
  <si>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</si>
  <si>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</si>
  <si>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</si>
  <si>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</si>
  <si>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</si>
  <si>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</si>
  <si>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</si>
  <si>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</si>
  <si>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</si>
  <si>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</si>
  <si>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</si>
  <si>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</si>
  <si>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</si>
  <si>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</si>
  <si>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</si>
  <si>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</si>
  <si>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</si>
  <si>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</si>
  <si>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</si>
  <si>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</si>
  <si>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</si>
  <si>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</si>
  <si>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</si>
  <si>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</si>
  <si>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</si>
  <si>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</si>
  <si>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</si>
  <si>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</si>
  <si>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</si>
  <si>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</si>
  <si>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</si>
  <si>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</si>
  <si>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</si>
  <si>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</si>
  <si>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</si>
  <si>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</si>
  <si>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</si>
  <si>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</si>
  <si>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</si>
  <si>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</si>
  <si>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</si>
  <si>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</si>
  <si>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</si>
  <si>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</si>
  <si>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</si>
  <si>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</si>
  <si>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</si>
  <si>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</si>
  <si>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</si>
  <si>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</si>
  <si>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</si>
  <si>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</si>
  <si>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</si>
  <si>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</si>
  <si>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</si>
  <si>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</si>
  <si>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</si>
  <si>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</si>
  <si>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</si>
  <si>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</si>
  <si>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</si>
  <si>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</si>
  <si>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</si>
  <si>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</si>
  <si>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</si>
  <si>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</si>
  <si>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</si>
  <si>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</si>
  <si>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</si>
  <si>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</si>
  <si>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</si>
  <si>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</si>
  <si>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</si>
  <si>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</si>
  <si>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</si>
  <si>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</si>
  <si>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</si>
  <si>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</si>
  <si>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</si>
  <si>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</si>
  <si>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</si>
  <si>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</si>
  <si>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</si>
  <si>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</si>
  <si>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</si>
  <si>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</si>
  <si>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</si>
  <si>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</si>
  <si>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</si>
  <si>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</si>
  <si>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</si>
  <si>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</si>
  <si>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</si>
  <si>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</si>
  <si>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</si>
  <si>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</si>
  <si>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</si>
  <si>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</si>
  <si>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</si>
  <si>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</si>
  <si>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</si>
  <si>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</si>
  <si>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</si>
  <si>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</si>
  <si>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</si>
  <si>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</si>
  <si>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</si>
  <si>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</si>
  <si>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</si>
  <si>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</si>
  <si>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</si>
  <si>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</si>
  <si>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</si>
  <si>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</si>
  <si>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</si>
  <si>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</si>
  <si>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</si>
  <si>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</si>
  <si>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</si>
  <si>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</si>
  <si>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</si>
  <si>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</si>
  <si>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</si>
  <si>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</si>
  <si>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</si>
  <si>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</si>
  <si>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</si>
  <si>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</si>
  <si>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</si>
  <si>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</si>
  <si>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</si>
  <si>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</si>
  <si>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</si>
  <si>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</si>
  <si>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</si>
  <si>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</si>
  <si>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</si>
  <si>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</si>
  <si>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</si>
  <si>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</si>
  <si>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</si>
  <si>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</si>
  <si>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</si>
  <si>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</si>
  <si>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</si>
  <si>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</si>
  <si>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</si>
  <si>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</si>
  <si>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</si>
  <si>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</si>
  <si>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</si>
  <si>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</si>
  <si>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</si>
  <si>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</si>
  <si>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</si>
  <si>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</si>
  <si>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</si>
  <si>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</si>
  <si>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</si>
  <si>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</si>
  <si>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</si>
  <si>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</si>
  <si>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</si>
  <si>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</si>
  <si>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</si>
  <si>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</si>
  <si>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</si>
  <si>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</si>
  <si>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</si>
  <si>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</si>
  <si>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</si>
  <si>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</si>
  <si>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</si>
  <si>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</si>
  <si>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</si>
  <si>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</si>
  <si>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</si>
  <si>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</si>
  <si>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</si>
  <si>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</si>
  <si>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</si>
  <si>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</si>
  <si>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</si>
  <si>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</si>
  <si>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</si>
  <si>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</si>
  <si>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</si>
  <si>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</si>
  <si>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</si>
  <si>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</si>
  <si>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</si>
  <si>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</si>
  <si>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</si>
  <si>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</si>
  <si>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</si>
  <si>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</si>
  <si>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</si>
  <si>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</si>
  <si>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</si>
  <si>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</si>
  <si>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</si>
  <si>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</si>
  <si>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</si>
  <si>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</si>
  <si>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</si>
  <si>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</si>
  <si>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</si>
  <si>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</si>
  <si>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</si>
  <si>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</si>
  <si>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</si>
  <si>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</si>
  <si>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</si>
  <si>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</si>
  <si>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</si>
  <si>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</si>
  <si>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</si>
  <si>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</si>
  <si>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</si>
  <si>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</si>
  <si>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</si>
  <si>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</si>
  <si>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</si>
  <si>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</si>
  <si>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</si>
  <si>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</si>
  <si>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</si>
  <si>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</si>
  <si>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</si>
  <si>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</si>
  <si>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</si>
  <si>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</si>
  <si>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</si>
  <si>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</si>
  <si>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</si>
  <si>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</si>
  <si>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</si>
  <si>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</si>
  <si>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</si>
  <si>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</si>
  <si>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</si>
  <si>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</si>
  <si>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</si>
  <si>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</si>
  <si>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</si>
  <si>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</si>
  <si>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</si>
  <si>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</si>
  <si>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</si>
  <si>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</si>
  <si>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</si>
  <si>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</si>
  <si>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</si>
  <si>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</si>
  <si>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</si>
  <si>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</si>
  <si>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</si>
  <si>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</si>
  <si>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</si>
  <si>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</si>
  <si>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</si>
  <si>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</si>
  <si>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</si>
  <si>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</si>
  <si>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</si>
  <si>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</si>
  <si>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</si>
  <si>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</si>
  <si>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</si>
  <si>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</si>
  <si>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</si>
  <si>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</si>
  <si>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</si>
  <si>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</si>
  <si>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</si>
  <si>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</si>
  <si>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</si>
  <si>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</si>
  <si>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</si>
  <si>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</si>
  <si>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</si>
  <si>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</si>
  <si>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</si>
  <si>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</si>
  <si>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</si>
  <si>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</si>
  <si>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</si>
  <si>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</si>
  <si>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</si>
  <si>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</si>
  <si>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</si>
  <si>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</si>
  <si>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</si>
  <si>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</si>
  <si>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</si>
  <si>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</si>
  <si>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</si>
  <si>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</si>
  <si>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</si>
  <si>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</si>
  <si>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</si>
  <si>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</si>
  <si>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</si>
  <si>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</si>
  <si>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</si>
  <si>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</si>
  <si>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</si>
  <si>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</si>
  <si>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</si>
  <si>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</si>
  <si>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</si>
  <si>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</si>
  <si>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</si>
  <si>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</si>
  <si>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</si>
  <si>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</si>
  <si>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</si>
  <si>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</si>
  <si>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</si>
  <si>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</si>
  <si>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</si>
  <si>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</si>
  <si>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</si>
  <si>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</si>
  <si>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</si>
  <si>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</si>
  <si>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</si>
  <si>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</si>
  <si>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</si>
  <si>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</si>
  <si>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</si>
  <si>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</si>
  <si>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</si>
  <si>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</si>
  <si>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</si>
  <si>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</si>
  <si>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</si>
  <si>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</si>
  <si>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</si>
  <si>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</si>
  <si>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</si>
  <si>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</si>
  <si>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</si>
  <si>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</si>
  <si>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</si>
  <si>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</si>
  <si>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</si>
  <si>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</si>
  <si>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</si>
  <si>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</si>
  <si>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</si>
  <si>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</si>
  <si>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</si>
  <si>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</si>
  <si>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</si>
  <si>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</si>
  <si>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</si>
  <si>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</si>
  <si>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</si>
  <si>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</si>
  <si>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</si>
  <si>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</si>
  <si>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</si>
  <si>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</si>
  <si>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</si>
  <si>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</si>
  <si>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</si>
  <si>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</si>
  <si>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</si>
  <si>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</si>
  <si>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</si>
  <si>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</si>
  <si>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</si>
  <si>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</si>
  <si>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</si>
  <si>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</si>
  <si>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</si>
  <si>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</si>
  <si>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</si>
  <si>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</si>
  <si>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</si>
  <si>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</si>
  <si>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</si>
  <si>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</si>
  <si>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</si>
  <si>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</si>
  <si>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</si>
  <si>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</si>
  <si>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</si>
  <si>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</si>
  <si>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</si>
  <si>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</si>
  <si>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</si>
  <si>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</si>
  <si>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</si>
  <si>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</si>
  <si>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</si>
  <si>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</si>
  <si>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</si>
  <si>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</si>
  <si>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</si>
  <si>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</si>
  <si>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</si>
  <si>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</si>
  <si>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</si>
  <si>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</si>
  <si>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</si>
  <si>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</si>
  <si>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</si>
  <si>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</si>
  <si>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</si>
  <si>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</si>
  <si>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</si>
  <si>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</si>
  <si>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</si>
  <si>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</si>
  <si>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</si>
  <si>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</si>
  <si>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</si>
  <si>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</si>
  <si>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</si>
  <si>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</si>
  <si>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</si>
  <si>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</si>
  <si>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</si>
  <si>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</si>
  <si>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</si>
  <si>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</si>
  <si>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</si>
  <si>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</si>
  <si>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</si>
  <si>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</si>
  <si>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</si>
  <si>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</si>
  <si>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</si>
  <si>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</si>
  <si>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</si>
  <si>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</si>
  <si>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</si>
  <si>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</si>
  <si>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</si>
  <si>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</si>
  <si>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</si>
  <si>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</si>
  <si>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</si>
  <si>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</si>
  <si>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</si>
  <si>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</si>
  <si>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</si>
  <si>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</si>
  <si>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</si>
  <si>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</si>
  <si>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</si>
  <si>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</si>
  <si>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</si>
  <si>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</si>
  <si>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</si>
  <si>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</si>
  <si>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</si>
  <si>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</si>
  <si>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</si>
  <si>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</si>
  <si>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</si>
  <si>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</si>
  <si>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</si>
  <si>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</si>
  <si>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</si>
  <si>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</si>
  <si>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</si>
  <si>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</si>
  <si>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</si>
  <si>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</si>
  <si>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</si>
  <si>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</si>
  <si>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</si>
  <si>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</si>
  <si>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</si>
  <si>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</si>
  <si>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</si>
  <si>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</si>
  <si>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</si>
  <si>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</si>
  <si>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</si>
  <si>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</si>
  <si>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</si>
  <si>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</si>
  <si>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</si>
  <si>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</si>
  <si>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</si>
  <si>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</si>
  <si>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</si>
  <si>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</si>
  <si>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</si>
  <si>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</si>
  <si>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</si>
  <si>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</si>
  <si>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</si>
  <si>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</si>
  <si>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</si>
  <si>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</si>
  <si>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</si>
  <si>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</si>
  <si>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</si>
  <si>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</si>
  <si>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</si>
  <si>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</si>
  <si>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</si>
  <si>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</si>
  <si>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</si>
  <si>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</si>
  <si>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</si>
  <si>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</si>
  <si>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</si>
  <si>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</si>
  <si>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</si>
  <si>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</si>
  <si>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</si>
  <si>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</si>
  <si>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</si>
  <si>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</si>
  <si>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</si>
  <si>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</si>
  <si>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</si>
  <si>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</si>
  <si>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</si>
  <si>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</si>
  <si>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</si>
  <si>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</si>
  <si>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</si>
  <si>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</si>
  <si>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</si>
  <si>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</si>
  <si>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</si>
  <si>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</si>
  <si>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</si>
  <si>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</si>
  <si>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</si>
  <si>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</si>
  <si>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</si>
  <si>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</si>
  <si>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</si>
  <si>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</si>
  <si>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</si>
  <si>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</si>
  <si>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</si>
  <si>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</si>
  <si>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</si>
  <si>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</si>
  <si>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</si>
  <si>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</si>
  <si>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</si>
  <si>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</si>
  <si>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</si>
  <si>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</si>
  <si>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</si>
  <si>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</si>
  <si>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</si>
  <si>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</si>
  <si>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</si>
  <si>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</si>
  <si>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</si>
  <si>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</si>
  <si>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</si>
  <si>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</si>
  <si>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</si>
  <si>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</si>
  <si>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</si>
  <si>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</si>
  <si>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</si>
  <si>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</si>
  <si>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</si>
  <si>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</si>
  <si>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</si>
  <si>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</si>
  <si>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</si>
  <si>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</si>
  <si>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</si>
  <si>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</si>
  <si>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</si>
  <si>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</si>
  <si>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</si>
  <si>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</si>
  <si>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</si>
  <si>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</si>
  <si>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</si>
  <si>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</si>
  <si>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</si>
  <si>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</si>
  <si>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</si>
  <si>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</si>
  <si>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</si>
  <si>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</si>
  <si>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</si>
  <si>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</si>
  <si>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</si>
  <si>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</si>
  <si>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</si>
  <si>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</si>
  <si>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</si>
  <si>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</si>
  <si>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</si>
  <si>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</si>
  <si>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</si>
  <si>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</si>
  <si>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</si>
  <si>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</si>
  <si>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</si>
  <si>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</si>
  <si>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</si>
  <si>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</si>
  <si>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</si>
  <si>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</si>
  <si>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</si>
  <si>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</si>
  <si>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</si>
  <si>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</si>
  <si>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</si>
  <si>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</si>
  <si>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</si>
  <si>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</si>
  <si>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</si>
  <si>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</si>
  <si>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</si>
  <si>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</si>
  <si>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</si>
  <si>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</si>
  <si>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</si>
  <si>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</si>
  <si>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</si>
  <si>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</si>
  <si>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</si>
  <si>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</si>
  <si>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</si>
  <si>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</si>
  <si>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</si>
  <si>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</si>
  <si>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</si>
  <si>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</si>
  <si>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</si>
  <si>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</si>
  <si>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</si>
  <si>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</si>
  <si>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</si>
  <si>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</si>
  <si>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</si>
  <si>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</si>
  <si>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</si>
  <si>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</si>
  <si>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</si>
  <si>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</si>
  <si>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</si>
  <si>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</si>
  <si>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</si>
  <si>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</si>
  <si>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</si>
  <si>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</si>
  <si>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</si>
  <si>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</si>
  <si>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</si>
  <si>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</si>
  <si>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</si>
  <si>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</si>
  <si>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</si>
  <si>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</si>
  <si>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</si>
  <si>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</si>
  <si>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</si>
  <si>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</si>
  <si>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</si>
  <si>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</si>
  <si>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</si>
  <si>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</si>
  <si>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</si>
  <si>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</si>
  <si>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</si>
  <si>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</si>
  <si>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</si>
  <si>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</si>
  <si>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</si>
  <si>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</si>
  <si>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</si>
  <si>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</si>
  <si>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</si>
  <si>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</si>
  <si>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</si>
  <si>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</si>
  <si>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</si>
  <si>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</si>
  <si>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</si>
  <si>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</si>
  <si>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</si>
  <si>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</si>
  <si>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</si>
  <si>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</si>
  <si>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</si>
  <si>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</si>
  <si>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</si>
  <si>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</si>
  <si>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</si>
  <si>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</si>
  <si>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</si>
  <si>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</si>
  <si>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</si>
  <si>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</si>
  <si>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</si>
  <si>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</si>
  <si>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</si>
  <si>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</si>
  <si>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</si>
  <si>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</si>
  <si>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</si>
  <si>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</si>
  <si>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</si>
  <si>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</si>
  <si>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</si>
  <si>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</si>
  <si>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</si>
  <si>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</si>
  <si>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</si>
  <si>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</si>
  <si>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</si>
  <si>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</si>
  <si>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</si>
  <si>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</si>
  <si>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</si>
  <si>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</si>
  <si>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</si>
  <si>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</si>
  <si>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</si>
  <si>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</si>
  <si>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</si>
  <si>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</si>
  <si>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</si>
  <si>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</si>
  <si>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</si>
  <si>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</si>
  <si>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</si>
  <si>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</si>
  <si>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</si>
  <si>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</si>
  <si>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</si>
  <si>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</si>
  <si>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</si>
  <si>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</si>
  <si>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</si>
  <si>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</si>
  <si>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</si>
  <si>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</si>
  <si>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</si>
  <si>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</si>
  <si>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</si>
  <si>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</si>
  <si>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</si>
  <si>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</si>
  <si>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</si>
  <si>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</si>
  <si>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</si>
  <si>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</si>
  <si>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</si>
  <si>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</si>
  <si>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</si>
  <si>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</si>
  <si>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</si>
  <si>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</si>
  <si>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</si>
  <si>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</si>
  <si>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</si>
  <si>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</si>
  <si>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</si>
  <si>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</si>
  <si>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</si>
  <si>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</si>
  <si>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</si>
  <si>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</si>
  <si>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</si>
  <si>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</si>
  <si>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</si>
  <si>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</si>
  <si>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</si>
  <si>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</si>
  <si>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</si>
  <si>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</si>
  <si>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</si>
  <si>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</si>
  <si>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</si>
  <si>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</si>
  <si>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</si>
  <si>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</si>
  <si>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</si>
  <si>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</si>
  <si>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</si>
  <si>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</si>
  <si>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</si>
  <si>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</si>
  <si>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</si>
  <si>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</si>
  <si>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</si>
  <si>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</si>
  <si>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</si>
  <si>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</si>
  <si>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</si>
  <si>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</si>
  <si>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</si>
  <si>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</si>
  <si>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</si>
  <si>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</si>
  <si>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</si>
  <si>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</si>
  <si>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</si>
  <si>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</si>
  <si>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</si>
  <si>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</si>
  <si>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</si>
  <si>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</si>
  <si>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</si>
  <si>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</si>
  <si>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</si>
  <si>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</si>
  <si>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</si>
  <si>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</si>
  <si>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</si>
  <si>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</si>
  <si>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</si>
  <si>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</si>
  <si>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</si>
  <si>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</si>
  <si>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</si>
  <si>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</si>
  <si>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</si>
  <si>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</si>
  <si>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</si>
  <si>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</si>
  <si>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</si>
  <si>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</si>
  <si>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</si>
  <si>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</si>
  <si>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</si>
  <si>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</si>
  <si>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</si>
  <si>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</si>
  <si>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</si>
  <si>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</si>
  <si>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</si>
  <si>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</si>
  <si>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</si>
  <si>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</si>
  <si>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</si>
  <si>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</si>
  <si>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</si>
  <si>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</si>
  <si>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</si>
  <si>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</si>
  <si>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</si>
  <si>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</si>
  <si>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</si>
  <si>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</si>
  <si>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</si>
  <si>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</si>
  <si>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</si>
  <si>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</si>
  <si>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</si>
  <si>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</si>
  <si>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</si>
  <si>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</si>
  <si>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</si>
  <si>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</si>
  <si>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</si>
  <si>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</si>
  <si>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</si>
  <si>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</si>
  <si>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</si>
  <si>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</si>
  <si>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</si>
  <si>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</si>
  <si>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</si>
  <si>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</si>
  <si>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</si>
  <si>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</si>
  <si>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</si>
  <si>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</si>
  <si>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</si>
  <si>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</si>
  <si>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</si>
  <si>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</si>
  <si>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</si>
  <si>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</si>
  <si>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</si>
  <si>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</si>
  <si>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</si>
  <si>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</si>
  <si>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</si>
  <si>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</si>
  <si>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</si>
  <si>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</si>
  <si>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</si>
  <si>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</si>
  <si>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</si>
  <si>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</si>
  <si>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</si>
  <si>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</si>
  <si>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</si>
  <si>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</si>
  <si>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</si>
  <si>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</si>
  <si>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</si>
  <si>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</si>
  <si>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</si>
  <si>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</si>
  <si>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</si>
  <si>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</si>
  <si>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</si>
  <si>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</si>
  <si>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</si>
  <si>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</si>
  <si>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</si>
  <si>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</si>
  <si>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</si>
  <si>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</si>
  <si>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</si>
  <si>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</si>
  <si>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</si>
  <si>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</si>
  <si>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</si>
  <si>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</si>
  <si>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</si>
  <si>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</si>
  <si>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</si>
  <si>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</si>
  <si>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</si>
  <si>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</si>
  <si>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</si>
  <si>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</si>
  <si>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</si>
  <si>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</si>
  <si>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</si>
  <si>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</si>
  <si>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</si>
  <si>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</si>
  <si>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</si>
  <si>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</si>
  <si>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</si>
  <si>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</si>
  <si>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</si>
  <si>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</si>
  <si>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</si>
  <si>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</si>
  <si>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</si>
  <si>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</si>
  <si>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</si>
  <si>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</si>
  <si>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</si>
  <si>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</si>
  <si>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</si>
  <si>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</si>
  <si>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</si>
  <si>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</si>
  <si>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</si>
  <si>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</si>
  <si>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</si>
  <si>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</si>
  <si>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</si>
  <si>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</si>
  <si>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</si>
  <si>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</si>
  <si>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</si>
  <si>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</si>
  <si>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</si>
  <si>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</si>
  <si>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</si>
  <si>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</si>
  <si>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</si>
  <si>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</si>
  <si>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</si>
  <si>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</si>
  <si>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</si>
  <si>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</si>
  <si>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</si>
  <si>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</si>
  <si>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</si>
  <si>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</si>
  <si>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</si>
  <si>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</si>
  <si>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</si>
  <si>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</si>
  <si>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</si>
  <si>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</si>
  <si>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</si>
  <si>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</si>
  <si>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</si>
  <si>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</si>
  <si>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</si>
  <si>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</si>
  <si>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</si>
  <si>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</si>
  <si>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</si>
  <si>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</si>
  <si>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</si>
  <si>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</si>
  <si>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</si>
  <si>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</si>
  <si>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</si>
  <si>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</si>
  <si>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</si>
  <si>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</si>
  <si>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</si>
  <si>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</si>
  <si>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</si>
  <si>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</si>
  <si>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</si>
  <si>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</si>
  <si>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</si>
  <si>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</si>
  <si>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</si>
  <si>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</si>
  <si>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</si>
  <si>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</si>
  <si>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</si>
  <si>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</si>
  <si>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</si>
  <si>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</si>
  <si>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</si>
  <si>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</si>
  <si>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</si>
  <si>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</si>
  <si>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</si>
  <si>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</si>
  <si>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</si>
  <si>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</si>
  <si>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</si>
  <si>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</si>
  <si>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</si>
  <si>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</si>
  <si>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</si>
  <si>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</si>
  <si>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</si>
  <si>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</si>
  <si>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</si>
  <si>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</si>
  <si>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</si>
  <si>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</si>
  <si>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</si>
  <si>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</si>
  <si>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</si>
  <si>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</si>
  <si>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</si>
  <si>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</si>
  <si>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</si>
  <si>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</si>
  <si>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</si>
  <si>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</si>
  <si>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</si>
  <si>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</si>
  <si>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</si>
  <si>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</si>
  <si>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</si>
  <si>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</si>
  <si>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</si>
  <si>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</si>
  <si>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</si>
  <si>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</si>
  <si>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</si>
  <si>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</si>
  <si>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</si>
  <si>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</si>
  <si>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</si>
  <si>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</si>
  <si>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</si>
  <si>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</si>
  <si>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</si>
  <si>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</si>
  <si>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</si>
  <si>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</si>
  <si>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</si>
  <si>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</si>
  <si>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</si>
  <si>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</si>
  <si>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</si>
  <si>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</si>
  <si>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</si>
  <si>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</si>
  <si>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</si>
  <si>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</si>
  <si>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</si>
  <si>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</si>
  <si>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</si>
  <si>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</si>
  <si>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</si>
  <si>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</si>
  <si>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</si>
  <si>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</si>
  <si>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</si>
  <si>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</si>
  <si>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</si>
  <si>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</si>
  <si>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</si>
  <si>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</si>
  <si>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</si>
  <si>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</si>
  <si>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</si>
  <si>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</si>
  <si>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</si>
  <si>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</si>
  <si>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</si>
  <si>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</si>
  <si>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</si>
  <si>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</si>
  <si>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</si>
  <si>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</si>
  <si>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</si>
  <si>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</si>
  <si>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</si>
  <si>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</si>
  <si>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</si>
  <si>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</si>
  <si>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</si>
  <si>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</si>
  <si>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</si>
  <si>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</si>
  <si>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</si>
  <si>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</si>
  <si>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</si>
  <si>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</si>
  <si>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</si>
  <si>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</si>
  <si>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</si>
  <si>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</si>
  <si>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</si>
  <si>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</si>
  <si>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</si>
  <si>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</si>
  <si>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</si>
  <si>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</si>
  <si>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</si>
  <si>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</si>
  <si>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</si>
  <si>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</si>
  <si>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</si>
  <si>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</si>
  <si>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</si>
  <si>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</si>
  <si>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</si>
  <si>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</si>
  <si>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</si>
  <si>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</si>
  <si>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</si>
  <si>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</si>
  <si>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</si>
  <si>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</si>
  <si>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</si>
  <si>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</si>
  <si>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</si>
  <si>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</si>
  <si>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</si>
  <si>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</si>
  <si>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</si>
  <si>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</si>
  <si>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</si>
  <si>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</si>
  <si>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</si>
  <si>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</si>
  <si>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</si>
  <si>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</si>
  <si>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</si>
  <si>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</si>
  <si>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</si>
  <si>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</si>
  <si>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</si>
  <si>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</si>
  <si>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</si>
  <si>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</si>
  <si>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</si>
  <si>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</si>
  <si>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</si>
  <si>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</si>
  <si>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</si>
  <si>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</si>
  <si>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</si>
  <si>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</si>
  <si>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</si>
  <si>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</si>
  <si>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</si>
  <si>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</si>
  <si>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</si>
  <si>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</si>
  <si>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</si>
  <si>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</si>
  <si>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</si>
  <si>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</si>
  <si>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</si>
  <si>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</si>
  <si>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</si>
  <si>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</si>
  <si>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</si>
  <si>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</si>
  <si>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</si>
  <si>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</si>
  <si>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</si>
  <si>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</si>
  <si>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</si>
  <si>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</si>
  <si>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</si>
  <si>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</si>
  <si>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</si>
  <si>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</si>
  <si>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</si>
  <si>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</si>
  <si>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</si>
  <si>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</si>
  <si>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</si>
  <si>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</si>
  <si>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</si>
  <si>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</si>
  <si>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</si>
  <si>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</si>
  <si>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</si>
  <si>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</si>
  <si>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</si>
  <si>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</si>
  <si>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</si>
  <si>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</si>
  <si>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</si>
  <si>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</si>
  <si>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</si>
  <si>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</si>
  <si>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</si>
  <si>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</si>
  <si>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</si>
  <si>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</si>
  <si>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</si>
  <si>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</si>
  <si>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</si>
  <si>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</si>
  <si>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</si>
  <si>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</si>
  <si>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</si>
  <si>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</si>
  <si>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</si>
  <si>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</si>
  <si>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</si>
  <si>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</si>
  <si>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</si>
  <si>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</si>
  <si>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</si>
  <si>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</si>
  <si>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</si>
  <si>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</si>
  <si>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</si>
  <si>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</si>
  <si>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</si>
  <si>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</si>
  <si>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</si>
  <si>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</si>
  <si>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</si>
  <si>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</si>
  <si>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</si>
  <si>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</si>
  <si>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</si>
  <si>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</si>
  <si>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</si>
  <si>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</si>
  <si>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</si>
  <si>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</si>
  <si>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</si>
  <si>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</si>
  <si>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</si>
  <si>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</si>
  <si>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</si>
  <si>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</si>
  <si>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</si>
  <si>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</si>
  <si>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</si>
  <si>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</si>
  <si>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</si>
  <si>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</si>
  <si>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</si>
  <si>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</si>
  <si>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</si>
  <si>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</si>
  <si>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</si>
  <si>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</si>
  <si>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</si>
  <si>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</si>
  <si>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</si>
  <si>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</si>
  <si>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</si>
  <si>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</si>
  <si>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</si>
  <si>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</si>
  <si>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</si>
  <si>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</si>
  <si>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</si>
  <si>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</si>
  <si>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</si>
  <si>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</si>
  <si>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</si>
  <si>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</si>
  <si>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</si>
  <si>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</si>
  <si>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</si>
  <si>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</si>
  <si>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</si>
  <si>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</si>
  <si>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</si>
  <si>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</si>
  <si>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</si>
  <si>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</si>
  <si>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</si>
  <si>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</si>
  <si>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</si>
  <si>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</si>
  <si>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</si>
  <si>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</si>
  <si>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</si>
  <si>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</si>
  <si>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</si>
  <si>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</si>
  <si>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</si>
  <si>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</si>
  <si>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</si>
  <si>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</si>
  <si>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</si>
  <si>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</si>
  <si>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</si>
  <si>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</si>
  <si>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</si>
  <si>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</si>
  <si>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</si>
  <si>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</si>
  <si>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</si>
  <si>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</si>
  <si>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</si>
  <si>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</si>
  <si>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</si>
  <si>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</si>
  <si>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</si>
  <si>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</si>
  <si>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</si>
  <si>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</si>
  <si>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</si>
  <si>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</si>
  <si>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</si>
  <si>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</si>
  <si>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</si>
  <si>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</si>
  <si>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</si>
  <si>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</si>
  <si>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</si>
  <si>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</si>
  <si>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</si>
  <si>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</si>
  <si>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</si>
  <si>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</si>
  <si>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</si>
  <si>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</si>
  <si>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</si>
  <si>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</si>
  <si>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</si>
  <si>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</si>
  <si>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</si>
  <si>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</si>
  <si>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</si>
  <si>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</si>
  <si>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</si>
  <si>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</si>
  <si>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</si>
  <si>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</si>
  <si>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</si>
  <si>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</si>
  <si>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</si>
  <si>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</si>
  <si>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</si>
  <si>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</si>
  <si>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</si>
  <si>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</si>
  <si>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</si>
  <si>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</si>
  <si>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</si>
  <si>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</si>
  <si>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</si>
  <si>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</si>
  <si>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</si>
  <si>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</si>
  <si>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</si>
  <si>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</si>
  <si>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</si>
  <si>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</si>
  <si>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</si>
  <si>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</si>
  <si>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</si>
  <si>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</si>
  <si>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</si>
  <si>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</si>
  <si>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</si>
  <si>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</si>
  <si>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</si>
  <si>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</si>
  <si>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</si>
  <si>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</si>
  <si>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</si>
  <si>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</si>
  <si>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</si>
  <si>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</si>
  <si>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</si>
  <si>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</si>
  <si>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</si>
  <si>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</si>
  <si>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</si>
  <si>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</si>
  <si>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</si>
  <si>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</si>
  <si>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</si>
  <si>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</si>
  <si>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</si>
  <si>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</si>
  <si>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</si>
  <si>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</si>
  <si>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</si>
  <si>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</si>
  <si>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</si>
  <si>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</si>
  <si>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</si>
  <si>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</si>
  <si>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</si>
  <si>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</si>
  <si>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</si>
  <si>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</si>
  <si>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</si>
  <si>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</si>
  <si>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</si>
  <si>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</si>
  <si>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</si>
  <si>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</si>
  <si>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</si>
  <si>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</si>
  <si>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</si>
  <si>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</si>
  <si>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</si>
  <si>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</si>
  <si>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</si>
  <si>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</si>
  <si>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</si>
  <si>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</si>
  <si>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</si>
  <si>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</si>
  <si>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</si>
  <si>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</si>
  <si>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</si>
  <si>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</si>
  <si>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</si>
  <si>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</si>
  <si>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</si>
  <si>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</si>
  <si>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</si>
  <si>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</si>
  <si>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</si>
  <si>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</si>
  <si>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</si>
  <si>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</si>
  <si>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</si>
  <si>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</si>
  <si>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</si>
  <si>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</si>
  <si>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</si>
  <si>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</si>
  <si>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</si>
  <si>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</si>
  <si>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</si>
  <si>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</si>
  <si>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</si>
  <si>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</si>
  <si>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</si>
  <si>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</si>
  <si>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</si>
  <si>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</si>
  <si>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</si>
  <si>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</si>
  <si>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</si>
  <si>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</si>
  <si>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</si>
  <si>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</si>
  <si>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</si>
  <si>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</si>
  <si>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</si>
  <si>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</si>
  <si>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</si>
  <si>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</si>
  <si>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</si>
  <si>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</si>
  <si>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</si>
  <si>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</si>
  <si>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</si>
  <si>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</si>
  <si>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</si>
  <si>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</si>
  <si>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</si>
  <si>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</si>
  <si>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</si>
  <si>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</si>
  <si>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</si>
  <si>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</si>
  <si>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</si>
  <si>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</si>
  <si>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</si>
  <si>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</si>
  <si>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</si>
  <si>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</si>
  <si>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</si>
  <si>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</si>
  <si>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</si>
  <si>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</si>
  <si>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</si>
  <si>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</si>
  <si>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</si>
  <si>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</si>
  <si>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</si>
  <si>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</si>
  <si>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</si>
  <si>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</si>
  <si>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</si>
  <si>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</si>
  <si>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</si>
  <si>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</si>
  <si>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</si>
  <si>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</si>
  <si>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</si>
  <si>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</si>
  <si>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</si>
  <si>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</si>
  <si>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</si>
  <si>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</si>
  <si>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</si>
  <si>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</si>
  <si>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</si>
  <si>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</si>
  <si>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</si>
  <si>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</si>
  <si>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</si>
  <si>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</si>
  <si>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</si>
  <si>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</si>
  <si>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</si>
  <si>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</si>
  <si>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</si>
  <si>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</si>
  <si>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</si>
  <si>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</si>
  <si>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</si>
  <si>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</si>
  <si>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</si>
  <si>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</si>
  <si>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</si>
  <si>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</si>
  <si>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</si>
  <si>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</si>
  <si>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</si>
  <si>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</si>
  <si>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</si>
  <si>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</si>
  <si>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</si>
  <si>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</si>
  <si>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</si>
  <si>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</si>
  <si>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</si>
  <si>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</si>
  <si>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</si>
  <si>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</si>
  <si>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</si>
  <si>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</si>
  <si>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</si>
  <si>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</si>
  <si>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</si>
  <si>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</si>
  <si>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</si>
  <si>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</si>
  <si>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</si>
  <si>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</si>
  <si>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</si>
  <si>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</si>
  <si>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</si>
  <si>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</si>
  <si>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</si>
  <si>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</si>
  <si>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</si>
  <si>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</si>
  <si>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</si>
  <si>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</si>
  <si>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</si>
  <si>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</si>
  <si>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</si>
  <si>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</si>
  <si>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</si>
  <si>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</si>
  <si>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</si>
  <si>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</si>
  <si>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</si>
  <si>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</si>
  <si>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</si>
  <si>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</si>
  <si>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</si>
  <si>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</si>
  <si>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</si>
  <si>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</si>
  <si>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</si>
  <si>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</si>
  <si>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</si>
  <si>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</si>
  <si>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</si>
  <si>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</si>
  <si>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</si>
  <si>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</si>
  <si>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</si>
  <si>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</si>
  <si>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</si>
  <si>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</si>
  <si>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</si>
  <si>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</si>
  <si>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</si>
  <si>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</si>
  <si>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</si>
  <si>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</si>
  <si>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</si>
  <si>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</si>
  <si>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</si>
  <si>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</si>
  <si>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</si>
  <si>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</si>
  <si>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</si>
  <si>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</si>
  <si>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</si>
  <si>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</si>
  <si>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</si>
  <si>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</si>
  <si>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</si>
  <si>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</si>
  <si>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</si>
  <si>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</si>
  <si>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</si>
  <si>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</si>
  <si>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</si>
  <si>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</si>
  <si>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</si>
  <si>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</si>
  <si>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</si>
  <si>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</si>
  <si>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</si>
  <si>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</si>
  <si>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</si>
  <si>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</si>
  <si>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</si>
  <si>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</si>
  <si>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</si>
  <si>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</si>
  <si>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</si>
  <si>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</si>
  <si>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</si>
  <si>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</si>
  <si>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</si>
  <si>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</si>
  <si>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</si>
  <si>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</si>
  <si>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</si>
  <si>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</si>
  <si>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</si>
  <si>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</si>
  <si>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</si>
  <si>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</si>
  <si>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</si>
  <si>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</si>
  <si>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</si>
  <si>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</si>
  <si>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</si>
  <si>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</si>
  <si>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</si>
  <si>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</si>
  <si>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</si>
  <si>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</si>
  <si>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</si>
  <si>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</si>
  <si>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</si>
  <si>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</si>
  <si>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</si>
  <si>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</si>
  <si>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</si>
  <si>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</si>
  <si>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</si>
  <si>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</si>
  <si>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</si>
  <si>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</si>
  <si>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</si>
  <si>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</si>
  <si>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</si>
  <si>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</si>
  <si>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</si>
  <si>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</si>
  <si>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</si>
  <si>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</si>
  <si>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</si>
  <si>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</si>
  <si>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</si>
  <si>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</si>
  <si>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</si>
  <si>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</si>
  <si>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</si>
  <si>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</si>
  <si>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</si>
  <si>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</si>
  <si>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</si>
  <si>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</si>
  <si>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</si>
  <si>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</si>
  <si>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</si>
  <si>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</si>
  <si>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</si>
  <si>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</si>
  <si>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</si>
  <si>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</si>
  <si>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</si>
  <si>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</si>
  <si>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</si>
  <si>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</si>
  <si>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</si>
  <si>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</si>
  <si>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</si>
  <si>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</si>
  <si>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</si>
  <si>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</si>
  <si>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</si>
  <si>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</si>
  <si>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</si>
  <si>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</si>
  <si>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</si>
  <si>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</si>
  <si>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</si>
  <si>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</si>
  <si>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</si>
  <si>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</si>
  <si>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</si>
  <si>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</si>
  <si>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</si>
  <si>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</si>
  <si>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</si>
  <si>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</si>
  <si>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</si>
  <si>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</si>
  <si>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</si>
  <si>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</si>
  <si>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</si>
  <si>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</si>
  <si>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</si>
  <si>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</si>
  <si>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</si>
  <si>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</si>
  <si>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</si>
  <si>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</si>
  <si>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</si>
  <si>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</si>
  <si>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</si>
  <si>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</si>
  <si>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</si>
  <si>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</si>
  <si>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</si>
  <si>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</si>
  <si>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</si>
  <si>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</si>
  <si>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</si>
  <si>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</si>
  <si>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</si>
  <si>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</si>
  <si>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</si>
  <si>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</si>
  <si>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</si>
  <si>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</si>
  <si>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</si>
  <si>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</si>
  <si>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</si>
  <si>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</si>
  <si>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</si>
  <si>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</si>
  <si>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</si>
  <si>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</si>
  <si>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</si>
  <si>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</si>
  <si>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</si>
  <si>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</si>
  <si>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</si>
  <si>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</si>
  <si>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</si>
  <si>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</si>
  <si>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</si>
  <si>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</si>
  <si>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</si>
  <si>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</si>
  <si>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</si>
  <si>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</si>
  <si>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</si>
  <si>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</si>
  <si>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</si>
  <si>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</si>
  <si>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</si>
  <si>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</si>
  <si>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</si>
  <si>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</si>
  <si>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</si>
  <si>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</si>
  <si>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</si>
  <si>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</si>
  <si>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</si>
  <si>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</si>
  <si>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</si>
  <si>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</si>
  <si>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</si>
  <si>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</si>
  <si>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</si>
  <si>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</si>
  <si>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</si>
  <si>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</si>
  <si>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</si>
  <si>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</si>
  <si>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</si>
  <si>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</si>
  <si>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</si>
  <si>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</si>
  <si>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</si>
  <si>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</si>
  <si>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</si>
  <si>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</si>
  <si>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</si>
  <si>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</si>
  <si>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</si>
  <si>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</si>
  <si>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</si>
  <si>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</si>
  <si>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</si>
  <si>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</si>
  <si>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</si>
  <si>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</si>
  <si>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</si>
  <si>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</si>
  <si>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</si>
  <si>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</si>
  <si>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</si>
  <si>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</si>
  <si>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</si>
  <si>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</si>
  <si>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</si>
  <si>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</si>
  <si>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</si>
  <si>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</si>
  <si>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</si>
  <si>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</si>
  <si>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</si>
  <si>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</si>
  <si>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</si>
  <si>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</si>
  <si>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</si>
  <si>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</si>
  <si>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</si>
  <si>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</si>
  <si>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</si>
  <si>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</si>
  <si>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</si>
  <si>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</si>
  <si>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</si>
  <si>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</si>
  <si>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</si>
  <si>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</si>
  <si>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</si>
  <si>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</si>
  <si>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</si>
  <si>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</si>
  <si>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</si>
  <si>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</si>
  <si>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</si>
  <si>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</si>
  <si>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</si>
  <si>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</si>
  <si>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</si>
  <si>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</si>
  <si>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</si>
  <si>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</si>
  <si>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</si>
  <si>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</si>
  <si>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</si>
  <si>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</si>
  <si>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</si>
  <si>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</si>
  <si>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</si>
  <si>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</si>
  <si>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</si>
  <si>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</si>
  <si>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</si>
  <si>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</si>
  <si>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</si>
  <si>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</si>
  <si>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</si>
  <si>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</si>
  <si>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</si>
  <si>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</si>
  <si>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</si>
  <si>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</si>
  <si>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</si>
  <si>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</si>
  <si>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</si>
  <si>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</si>
  <si>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</si>
  <si>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</si>
  <si>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</si>
  <si>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</si>
  <si>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</si>
  <si>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</si>
  <si>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</si>
  <si>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</si>
  <si>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</si>
  <si>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</si>
  <si>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</si>
  <si>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</si>
  <si>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</si>
  <si>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</si>
  <si>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</si>
  <si>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</si>
  <si>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</si>
  <si>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</si>
  <si>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</si>
  <si>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</si>
  <si>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</si>
  <si>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</si>
  <si>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</si>
  <si>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</si>
  <si>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</si>
  <si>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</si>
  <si>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</si>
  <si>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</si>
  <si>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</si>
  <si>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</si>
  <si>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</si>
  <si>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</si>
  <si>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</si>
  <si>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</si>
  <si>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</si>
  <si>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</si>
  <si>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</si>
  <si>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</si>
  <si>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</si>
  <si>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</si>
  <si>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</si>
  <si>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</si>
  <si>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</si>
  <si>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</si>
  <si>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</si>
  <si>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</si>
  <si>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</si>
  <si>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</si>
  <si>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</si>
  <si>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</si>
  <si>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</si>
  <si>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</si>
  <si>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</si>
  <si>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</si>
  <si>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</si>
  <si>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</si>
  <si>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</si>
  <si>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</si>
  <si>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</si>
  <si>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</si>
  <si>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</si>
  <si>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</si>
  <si>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</si>
  <si>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</si>
  <si>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</si>
  <si>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</si>
  <si>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</si>
  <si>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</si>
  <si>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</si>
  <si>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</si>
  <si>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</si>
  <si>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</si>
  <si>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</si>
  <si>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</si>
  <si>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</si>
  <si>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</si>
  <si>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</si>
  <si>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</si>
  <si>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</si>
  <si>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</si>
  <si>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</si>
  <si>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</si>
  <si>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</si>
  <si>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</si>
  <si>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</si>
  <si>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</si>
  <si>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</si>
  <si>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</si>
  <si>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</si>
  <si>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</si>
  <si>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</si>
  <si>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</si>
  <si>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</si>
  <si>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</si>
  <si>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</si>
  <si>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</si>
  <si>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</si>
  <si>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</si>
  <si>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</si>
  <si>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</si>
  <si>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</si>
  <si>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</si>
  <si>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</si>
  <si>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</si>
  <si>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</si>
  <si>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</si>
  <si>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</si>
  <si>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</si>
  <si>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</si>
  <si>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</si>
  <si>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</si>
  <si>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</si>
  <si>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</si>
  <si>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</si>
  <si>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</si>
  <si>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</si>
  <si>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</si>
  <si>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</si>
  <si>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</si>
  <si>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</si>
  <si>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</si>
  <si>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</si>
  <si>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</si>
  <si>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</si>
  <si>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</si>
  <si>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</si>
  <si>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</si>
  <si>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</si>
  <si>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</si>
  <si>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</si>
  <si>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</si>
  <si>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</si>
  <si>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</si>
  <si>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</si>
  <si>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</si>
  <si>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</si>
  <si>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</si>
  <si>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</si>
  <si>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</si>
  <si>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</si>
  <si>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</si>
  <si>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</si>
  <si>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</si>
  <si>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</si>
  <si>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</si>
  <si>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</si>
  <si>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</si>
  <si>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</si>
  <si>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</si>
  <si>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</si>
  <si>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</si>
  <si>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</si>
  <si>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</si>
  <si>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</si>
  <si>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</si>
  <si>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</si>
  <si>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</si>
  <si>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</si>
  <si>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</si>
  <si>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</si>
  <si>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</si>
  <si>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</si>
  <si>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</si>
  <si>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</si>
  <si>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</si>
  <si>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</si>
  <si>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</si>
  <si>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</si>
  <si>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</si>
  <si>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</si>
  <si>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</si>
  <si>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</si>
  <si>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</si>
  <si>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</si>
  <si>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</si>
  <si>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</si>
  <si>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</si>
  <si>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</si>
  <si>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</si>
  <si>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</si>
  <si>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</si>
  <si>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</si>
  <si>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</si>
  <si>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</si>
  <si>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</si>
  <si>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</si>
  <si>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</si>
  <si>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</si>
  <si>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</si>
  <si>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</si>
  <si>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</si>
  <si>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</si>
  <si>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</si>
  <si>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</si>
  <si>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</si>
  <si>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</si>
  <si>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</si>
  <si>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</si>
  <si>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</si>
  <si>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</si>
  <si>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</si>
  <si>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</si>
  <si>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</si>
  <si>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</si>
  <si>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</si>
  <si>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</si>
  <si>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</si>
  <si>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</si>
  <si>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</si>
  <si>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</si>
  <si>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</si>
  <si>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</si>
  <si>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</si>
  <si>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</si>
  <si>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</si>
  <si>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</si>
  <si>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</si>
  <si>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</si>
  <si>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</si>
  <si>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</si>
  <si>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</si>
  <si>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</si>
  <si>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</si>
  <si>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</si>
  <si>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</si>
  <si>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</si>
  <si>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</si>
  <si>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</si>
  <si>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</si>
  <si>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</si>
  <si>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</si>
  <si>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</si>
  <si>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</si>
  <si>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</si>
  <si>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</si>
  <si>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</si>
  <si>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</si>
  <si>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</si>
  <si>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</si>
  <si>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</si>
  <si>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</si>
  <si>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</si>
  <si>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</si>
  <si>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</si>
  <si>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</si>
  <si>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</si>
  <si>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</si>
  <si>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</si>
  <si>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</si>
  <si>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</si>
  <si>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</si>
  <si>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</si>
  <si>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</si>
  <si>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</si>
  <si>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</si>
  <si>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</si>
  <si>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</si>
  <si>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</si>
  <si>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</si>
  <si>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</si>
  <si>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</si>
  <si>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</si>
  <si>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</si>
  <si>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</si>
  <si>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</si>
  <si>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</si>
  <si>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</si>
  <si>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</si>
  <si>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</si>
  <si>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</si>
  <si>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</si>
  <si>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</si>
  <si>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</si>
  <si>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</si>
  <si>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</si>
  <si>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</si>
  <si>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</si>
  <si>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</si>
  <si>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</si>
  <si>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</si>
  <si>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</si>
  <si>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</si>
  <si>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</si>
  <si>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</si>
  <si>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</si>
  <si>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</si>
  <si>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</si>
  <si>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</si>
  <si>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</si>
  <si>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</si>
  <si>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</si>
  <si>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</si>
  <si>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</si>
  <si>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</si>
  <si>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</si>
  <si>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</si>
  <si>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</si>
  <si>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</si>
  <si>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</si>
  <si>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</si>
  <si>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</si>
  <si>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</si>
  <si>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</si>
  <si>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</si>
  <si>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</si>
  <si>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</si>
  <si>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</si>
  <si>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</si>
  <si>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</si>
  <si>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</si>
  <si>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</si>
  <si>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</si>
  <si>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</si>
  <si>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</si>
  <si>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</si>
  <si>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</si>
  <si>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</si>
  <si>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</si>
  <si>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</si>
  <si>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</si>
  <si>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</si>
  <si>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</si>
  <si>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</si>
  <si>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</si>
  <si>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</si>
  <si>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</si>
  <si>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</si>
  <si>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</si>
  <si>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</si>
  <si>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</si>
  <si>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</si>
  <si>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</si>
  <si>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</si>
  <si>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</si>
  <si>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</si>
  <si>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</si>
  <si>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</si>
  <si>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</si>
  <si>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</si>
  <si>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</si>
  <si>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</si>
  <si>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</si>
  <si>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</si>
  <si>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</si>
  <si>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</si>
  <si>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</si>
  <si>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</si>
  <si>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</si>
  <si>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</si>
  <si>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</si>
  <si>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</si>
  <si>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</si>
  <si>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</si>
  <si>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</si>
  <si>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</si>
  <si>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</si>
  <si>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</si>
  <si>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</si>
  <si>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</si>
  <si>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</si>
  <si>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</si>
  <si>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</si>
  <si>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</si>
  <si>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</si>
  <si>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</si>
  <si>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</si>
  <si>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</si>
  <si>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</si>
  <si>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</si>
  <si>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</si>
  <si>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</si>
  <si>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</si>
  <si>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</si>
  <si>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</si>
  <si>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</si>
  <si>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</si>
  <si>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</si>
  <si>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</si>
  <si>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</si>
  <si>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</si>
  <si>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</si>
  <si>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</si>
  <si>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</si>
  <si>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</si>
  <si>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</si>
  <si>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</si>
  <si>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</si>
  <si>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</si>
  <si>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</si>
  <si>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</si>
  <si>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</si>
  <si>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</si>
  <si>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</si>
  <si>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</si>
  <si>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</si>
  <si>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</si>
  <si>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</si>
  <si>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</si>
  <si>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</si>
  <si>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</si>
  <si>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</si>
  <si>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</si>
  <si>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</si>
  <si>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</si>
  <si>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</si>
  <si>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</si>
  <si>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</si>
  <si>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</si>
  <si>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</si>
  <si>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</si>
  <si>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</si>
  <si>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</si>
  <si>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</si>
  <si>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</si>
  <si>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</si>
  <si>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</si>
  <si>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</si>
  <si>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</si>
  <si>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</si>
  <si>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</si>
  <si>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</si>
  <si>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</si>
  <si>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</si>
  <si>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</si>
  <si>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</si>
  <si>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</si>
  <si>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</si>
  <si>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</si>
  <si>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</si>
  <si>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</si>
  <si>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</si>
  <si>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</si>
  <si>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</si>
  <si>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</si>
  <si>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</si>
  <si>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</si>
  <si>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</si>
  <si>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</si>
  <si>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</si>
  <si>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</si>
  <si>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</si>
  <si>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</si>
  <si>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</si>
  <si>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</si>
  <si>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</si>
  <si>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</si>
  <si>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</si>
  <si>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</si>
  <si>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</si>
  <si>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</si>
  <si>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</si>
  <si>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</si>
  <si>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</si>
  <si>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</si>
  <si>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</si>
  <si>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</si>
  <si>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</si>
  <si>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</si>
  <si>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</si>
  <si>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</si>
  <si>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</si>
  <si>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</si>
  <si>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</si>
  <si>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</si>
  <si>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</si>
  <si>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</si>
  <si>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</si>
  <si>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</si>
  <si>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</si>
  <si>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</si>
  <si>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</si>
  <si>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</si>
  <si>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</si>
  <si>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</si>
  <si>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</si>
  <si>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</si>
  <si>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</si>
  <si>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</si>
  <si>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</si>
  <si>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</si>
  <si>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</si>
  <si>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</si>
  <si>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</si>
  <si>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</si>
  <si>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</si>
  <si>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</si>
  <si>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</si>
  <si>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</si>
  <si>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</si>
  <si>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</si>
  <si>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</si>
  <si>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</si>
  <si>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</si>
  <si>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</si>
  <si>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</si>
  <si>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</si>
  <si>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</si>
  <si>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</si>
  <si>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</si>
  <si>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</si>
  <si>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</si>
  <si>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</si>
  <si>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</si>
  <si>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</si>
  <si>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</si>
  <si>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</si>
  <si>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</si>
  <si>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</si>
  <si>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</si>
  <si>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</si>
  <si>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</si>
  <si>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</si>
  <si>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</si>
  <si>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</si>
  <si>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</si>
  <si>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</si>
  <si>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</si>
  <si>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</si>
  <si>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</si>
  <si>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</si>
  <si>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</si>
  <si>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</si>
  <si>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</si>
  <si>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</si>
  <si>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</si>
  <si>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</si>
  <si>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</si>
  <si>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</si>
  <si>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</si>
  <si>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</si>
  <si>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</si>
  <si>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</si>
  <si>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</si>
  <si>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</si>
  <si>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</si>
  <si>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</si>
  <si>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</si>
  <si>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</si>
  <si>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</si>
  <si>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</si>
  <si>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</si>
  <si>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</si>
  <si>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</si>
  <si>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</si>
  <si>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</si>
  <si>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</si>
  <si>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</si>
  <si>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</si>
  <si>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</si>
  <si>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</si>
  <si>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</si>
  <si>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</si>
  <si>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</si>
  <si>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</si>
  <si>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</si>
  <si>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</si>
  <si>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</si>
  <si>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</si>
  <si>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</si>
  <si>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</si>
  <si>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</si>
  <si>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</si>
  <si>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</si>
  <si>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</si>
  <si>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</si>
  <si>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</si>
  <si>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</si>
  <si>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</si>
  <si>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</si>
  <si>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</si>
  <si>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</si>
  <si>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</si>
  <si>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</si>
  <si>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</si>
  <si>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</si>
  <si>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</si>
  <si>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</si>
  <si>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</si>
  <si>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</si>
  <si>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</si>
  <si>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</si>
  <si>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</si>
  <si>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</si>
  <si>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</si>
  <si>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</si>
  <si>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</si>
  <si>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</si>
  <si>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</si>
  <si>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</si>
  <si>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</si>
  <si>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</si>
  <si>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</si>
  <si>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</si>
  <si>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</si>
  <si>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</si>
  <si>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</si>
  <si>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</si>
  <si>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</si>
  <si>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</si>
  <si>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</si>
  <si>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</si>
  <si>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</si>
  <si>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</si>
  <si>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</si>
  <si>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</si>
  <si>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</si>
  <si>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</si>
  <si>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</si>
  <si>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</si>
  <si>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</si>
  <si>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</si>
  <si>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</si>
  <si>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</si>
  <si>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</si>
  <si>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</si>
  <si>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</si>
  <si>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</si>
  <si>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</si>
  <si>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</si>
  <si>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</si>
  <si>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</si>
  <si>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</si>
  <si>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</si>
  <si>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</si>
  <si>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</si>
  <si>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</si>
  <si>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</si>
  <si>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</si>
  <si>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</si>
  <si>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</si>
  <si>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</si>
  <si>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</si>
  <si>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</si>
  <si>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</si>
  <si>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</si>
  <si>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</si>
  <si>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</si>
  <si>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</si>
  <si>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</si>
  <si>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</si>
  <si>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</si>
  <si>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</si>
  <si>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</si>
  <si>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</si>
  <si>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</si>
  <si>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</si>
  <si>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</si>
  <si>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</si>
  <si>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</si>
  <si>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</si>
  <si>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</si>
  <si>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</si>
  <si>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</si>
  <si>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</si>
  <si>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</si>
  <si>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</si>
  <si>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</si>
  <si>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</si>
  <si>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</si>
  <si>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</si>
  <si>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</si>
  <si>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</si>
  <si>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</si>
  <si>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</si>
  <si>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</si>
  <si>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</si>
  <si>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</si>
  <si>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</si>
  <si>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</si>
  <si>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</si>
  <si>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</si>
  <si>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</si>
  <si>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</si>
  <si>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</si>
  <si>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</si>
  <si>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</si>
  <si>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</si>
  <si>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</si>
  <si>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</si>
  <si>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</si>
  <si>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</si>
  <si>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</si>
  <si>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</si>
  <si>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</si>
  <si>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</si>
  <si>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</si>
  <si>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</si>
  <si>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</si>
  <si>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</si>
  <si>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</si>
  <si>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</si>
  <si>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</si>
  <si>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</si>
  <si>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</si>
  <si>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</si>
  <si>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</si>
  <si>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</si>
  <si>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</si>
  <si>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</si>
  <si>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</si>
  <si>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</si>
  <si>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</si>
  <si>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</si>
  <si>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</si>
  <si>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</si>
  <si>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</si>
  <si>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</si>
  <si>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</si>
  <si>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</si>
  <si>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</si>
  <si>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</si>
  <si>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</si>
  <si>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</si>
  <si>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</si>
  <si>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</si>
  <si>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</si>
  <si>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</si>
  <si>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</si>
  <si>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</si>
  <si>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</si>
  <si>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</si>
  <si>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</si>
  <si>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</si>
  <si>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</si>
  <si>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</si>
  <si>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</si>
  <si>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</si>
  <si>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</si>
  <si>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</si>
  <si>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</si>
  <si>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</si>
  <si>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</si>
  <si>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</si>
  <si>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</si>
  <si>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</si>
  <si>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</si>
  <si>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</si>
  <si>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</si>
  <si>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</si>
  <si>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</si>
  <si>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</si>
  <si>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</si>
  <si>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</si>
  <si>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</si>
  <si>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</si>
  <si>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</si>
  <si>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</si>
  <si>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</si>
  <si>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</si>
  <si>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</si>
  <si>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</si>
  <si>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</si>
  <si>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</si>
  <si>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</si>
  <si>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</si>
  <si>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</si>
  <si>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</si>
  <si>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</si>
  <si>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</si>
  <si>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</si>
  <si>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</si>
  <si>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</si>
  <si>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</si>
  <si>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</si>
  <si>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</si>
  <si>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</si>
  <si>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</si>
  <si>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</si>
  <si>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</si>
  <si>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</si>
  <si>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</si>
  <si>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</si>
  <si>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</si>
  <si>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</si>
  <si>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</si>
  <si>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</si>
  <si>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</si>
  <si>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</si>
  <si>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</si>
  <si>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</si>
  <si>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</si>
  <si>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</si>
  <si>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</si>
  <si>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</si>
  <si>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</si>
  <si>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</si>
  <si>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</si>
  <si>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</si>
  <si>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</si>
  <si>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</si>
  <si>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</si>
  <si>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</si>
  <si>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</si>
  <si>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</si>
  <si>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</si>
  <si>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</si>
  <si>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</si>
  <si>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</si>
  <si>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</si>
  <si>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</si>
  <si>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</si>
  <si>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</si>
  <si>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</si>
  <si>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</si>
  <si>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</si>
  <si>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</si>
  <si>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</si>
  <si>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</si>
  <si>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</si>
  <si>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</si>
  <si>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</si>
  <si>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</si>
  <si>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</si>
  <si>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</si>
  <si>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</si>
  <si>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</si>
  <si>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</si>
  <si>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</si>
  <si>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</si>
  <si>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</si>
  <si>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</si>
  <si>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</si>
  <si>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</si>
  <si>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</si>
  <si>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</si>
  <si>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</si>
  <si>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</si>
  <si>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</si>
  <si>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</si>
  <si>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</si>
  <si>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</si>
  <si>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</si>
  <si>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</si>
  <si>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</si>
  <si>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</si>
  <si>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</si>
  <si>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</si>
  <si>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</si>
  <si>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</si>
  <si>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</si>
  <si>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</si>
  <si>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</si>
  <si>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</si>
  <si>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</si>
  <si>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</si>
  <si>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</si>
  <si>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</si>
  <si>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</si>
  <si>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</si>
  <si>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</si>
  <si>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</si>
  <si>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</si>
  <si>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</si>
  <si>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</si>
  <si>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</si>
  <si>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</si>
  <si>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</si>
  <si>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</si>
  <si>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</si>
  <si>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</si>
  <si>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</si>
  <si>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</si>
  <si>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</si>
  <si>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</si>
  <si>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</si>
  <si>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</si>
  <si>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</si>
  <si>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</si>
  <si>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</si>
  <si>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</si>
  <si>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</si>
  <si>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</si>
  <si>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</si>
  <si>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</si>
  <si>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</si>
  <si>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</si>
  <si>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</si>
  <si>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</si>
  <si>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</si>
  <si>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</si>
  <si>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</si>
  <si>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</si>
  <si>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</si>
  <si>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</si>
  <si>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</si>
  <si>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</si>
  <si>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</si>
  <si>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</si>
  <si>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</si>
  <si>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</si>
  <si>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</si>
  <si>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</si>
  <si>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</si>
  <si>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</si>
  <si>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</si>
  <si>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</si>
  <si>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</si>
  <si>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</si>
  <si>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</si>
  <si>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</si>
  <si>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</si>
  <si>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</si>
  <si>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</si>
  <si>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</si>
  <si>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</si>
  <si>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</si>
  <si>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</si>
  <si>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</si>
  <si>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</si>
  <si>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</si>
  <si>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</si>
  <si>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</si>
  <si>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</si>
  <si>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</si>
  <si>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</si>
  <si>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</si>
  <si>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</si>
  <si>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</si>
  <si>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</si>
  <si>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</si>
  <si>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</si>
  <si>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</si>
  <si>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</si>
  <si>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</si>
  <si>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</si>
  <si>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</si>
  <si>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</si>
  <si>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</si>
  <si>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</si>
  <si>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</si>
  <si>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</si>
  <si>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</si>
  <si>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</si>
  <si>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</si>
  <si>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</si>
  <si>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</si>
  <si>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</si>
  <si>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</si>
  <si>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</si>
  <si>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</si>
  <si>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</si>
  <si>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</si>
  <si>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</si>
  <si>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</si>
  <si>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</si>
  <si>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</si>
  <si>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</si>
  <si>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</si>
  <si>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</si>
  <si>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</si>
  <si>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</si>
  <si>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</si>
  <si>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</si>
  <si>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</si>
  <si>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</si>
  <si>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</si>
  <si>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</si>
  <si>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</si>
  <si>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</si>
  <si>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</si>
  <si>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</si>
  <si>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</si>
  <si>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</si>
  <si>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</si>
  <si>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</si>
  <si>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</si>
  <si>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</si>
  <si>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</si>
  <si>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</si>
  <si>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</si>
  <si>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</si>
  <si>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</si>
  <si>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</si>
  <si>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</si>
  <si>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</si>
  <si>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</si>
  <si>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</si>
  <si>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</si>
  <si>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</si>
  <si>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</si>
  <si>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</si>
  <si>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</si>
  <si>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</si>
  <si>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</si>
  <si>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</si>
  <si>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</si>
  <si>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</si>
  <si>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</si>
  <si>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</si>
  <si>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</si>
  <si>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</si>
  <si>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</si>
  <si>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</si>
  <si>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</si>
  <si>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</si>
  <si>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</si>
  <si>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</si>
  <si>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</si>
  <si>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</si>
  <si>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</si>
  <si>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</si>
  <si>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</si>
  <si>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</si>
  <si>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</si>
  <si>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</si>
  <si>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</si>
  <si>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</si>
  <si>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</si>
  <si>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</si>
  <si>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</si>
  <si>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</si>
  <si>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</si>
  <si>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</si>
  <si>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</si>
  <si>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</si>
  <si>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</si>
  <si>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</si>
  <si>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</si>
  <si>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</si>
  <si>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</si>
  <si>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</si>
  <si>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</si>
  <si>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</si>
  <si>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</si>
  <si>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</si>
  <si>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</si>
  <si>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</si>
  <si>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</si>
  <si>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</si>
  <si>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</si>
  <si>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</si>
  <si>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</si>
  <si>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</si>
  <si>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</si>
  <si>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</si>
  <si>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</si>
  <si>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</si>
  <si>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</si>
  <si>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</si>
  <si>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</si>
  <si>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</si>
  <si>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</si>
  <si>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</si>
  <si>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</si>
  <si>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</si>
  <si>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</si>
  <si>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</si>
  <si>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</si>
  <si>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</si>
  <si>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</si>
  <si>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</si>
  <si>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</si>
  <si>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</si>
  <si>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</si>
  <si>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</si>
  <si>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</si>
  <si>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</si>
  <si>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</si>
  <si>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</si>
  <si>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</si>
  <si>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</si>
  <si>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</si>
  <si>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</si>
  <si>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</si>
  <si>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</si>
  <si>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</si>
  <si>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</si>
  <si>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</si>
  <si>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</si>
  <si>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</si>
  <si>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</si>
  <si>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</si>
  <si>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</si>
  <si>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</si>
  <si>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</si>
  <si>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</si>
  <si>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</si>
  <si>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</si>
  <si>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</si>
  <si>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</si>
  <si>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</si>
  <si>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</si>
  <si>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</si>
  <si>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</si>
  <si>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</si>
  <si>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</si>
  <si>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</si>
  <si>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</si>
  <si>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</si>
  <si>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</si>
  <si>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</si>
  <si>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</si>
  <si>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</si>
  <si>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</si>
  <si>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</si>
  <si>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</si>
  <si>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</si>
  <si>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</si>
  <si>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</si>
  <si>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</si>
  <si>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</si>
  <si>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</si>
  <si>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</si>
  <si>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</si>
  <si>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</si>
  <si>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</si>
  <si>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</si>
  <si>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</si>
  <si>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</si>
  <si>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</si>
  <si>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</si>
  <si>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</si>
  <si>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</si>
  <si>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</si>
  <si>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</si>
  <si>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</si>
  <si>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</si>
  <si>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</si>
  <si>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</si>
  <si>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</si>
  <si>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</si>
  <si>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</si>
  <si>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</si>
  <si>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</si>
  <si>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</si>
  <si>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</si>
  <si>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</si>
  <si>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</si>
  <si>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</si>
  <si>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</si>
  <si>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</si>
  <si>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</si>
  <si>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</si>
  <si>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</si>
  <si>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</si>
  <si>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</si>
  <si>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</si>
  <si>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</si>
  <si>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</si>
  <si>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</si>
  <si>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</si>
  <si>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</si>
  <si>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</si>
  <si>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</si>
  <si>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</si>
  <si>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</si>
  <si>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</si>
  <si>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</si>
  <si>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</si>
  <si>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</si>
  <si>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</si>
  <si>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</si>
  <si>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</si>
  <si>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</si>
  <si>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</si>
  <si>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</si>
  <si>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</si>
  <si>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</si>
  <si>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</si>
  <si>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</si>
  <si>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</si>
  <si>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</si>
  <si>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</si>
  <si>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</si>
  <si>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</si>
  <si>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</si>
  <si>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</si>
  <si>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</si>
  <si>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</si>
  <si>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</si>
  <si>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</si>
  <si>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</si>
  <si>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</si>
  <si>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</si>
  <si>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</si>
  <si>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</si>
  <si>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</si>
  <si>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</si>
  <si>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</si>
  <si>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</si>
  <si>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</si>
  <si>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</si>
  <si>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</si>
  <si>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</si>
  <si>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</si>
  <si>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</si>
  <si>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</si>
  <si>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</si>
  <si>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</si>
  <si>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</si>
  <si>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</si>
  <si>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</si>
  <si>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</si>
  <si>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</si>
  <si>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</si>
  <si>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</si>
  <si>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</si>
  <si>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</si>
  <si>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</si>
  <si>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</si>
  <si>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</si>
  <si>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</si>
  <si>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</si>
  <si>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</si>
  <si>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</si>
  <si>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</si>
  <si>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</si>
  <si>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</si>
  <si>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</si>
  <si>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</si>
  <si>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</si>
  <si>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</si>
  <si>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</si>
  <si>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</si>
  <si>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</si>
  <si>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</si>
  <si>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</si>
  <si>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</si>
  <si>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</si>
  <si>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</si>
  <si>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</si>
  <si>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</si>
  <si>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</si>
  <si>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</si>
  <si>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</si>
  <si>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</si>
  <si>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</si>
  <si>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</si>
  <si>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</si>
  <si>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</si>
  <si>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</si>
  <si>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</si>
  <si>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</si>
  <si>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</si>
  <si>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</si>
  <si>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</si>
  <si>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</si>
  <si>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</si>
  <si>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</si>
  <si>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</si>
  <si>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</si>
  <si>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</si>
  <si>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</si>
  <si>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</si>
  <si>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</si>
  <si>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</si>
  <si>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</si>
  <si>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</si>
  <si>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</si>
  <si>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</si>
  <si>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</si>
  <si>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</si>
  <si>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</si>
  <si>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</si>
  <si>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</si>
  <si>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</si>
  <si>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</si>
  <si>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</si>
  <si>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</si>
  <si>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</si>
  <si>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</si>
  <si>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</si>
  <si>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</si>
  <si>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</si>
  <si>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</si>
  <si>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</si>
  <si>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</si>
  <si>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</si>
  <si>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</si>
  <si>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</si>
  <si>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</si>
  <si>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</si>
  <si>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</si>
  <si>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</si>
  <si>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</si>
  <si>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</si>
  <si>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</si>
  <si>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</si>
  <si>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</si>
  <si>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</si>
  <si>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</si>
  <si>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</si>
  <si>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</si>
  <si>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</si>
  <si>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</si>
  <si>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</si>
  <si>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</si>
  <si>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</si>
  <si>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</si>
  <si>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</si>
  <si>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</si>
  <si>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</si>
  <si>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</si>
  <si>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</si>
  <si>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</si>
  <si>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</si>
  <si>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</si>
  <si>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</si>
  <si>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</si>
  <si>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</si>
  <si>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</si>
  <si>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</si>
  <si>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</si>
  <si>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</si>
  <si>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</si>
  <si>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</si>
  <si>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</si>
  <si>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</si>
  <si>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</si>
  <si>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</si>
  <si>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</si>
  <si>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</si>
  <si>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</si>
  <si>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</si>
  <si>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</si>
  <si>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</si>
  <si>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</si>
  <si>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</si>
  <si>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</si>
  <si>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</si>
  <si>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</si>
  <si>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</si>
  <si>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</si>
  <si>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</si>
  <si>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</si>
  <si>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</si>
  <si>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</si>
  <si>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</si>
  <si>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</si>
  <si>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</si>
  <si>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</si>
  <si>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</si>
  <si>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</si>
  <si>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</si>
  <si>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</si>
  <si>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</si>
  <si>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</si>
  <si>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</si>
  <si>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</si>
  <si>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</si>
  <si>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</si>
  <si>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</si>
  <si>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</si>
  <si>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</si>
  <si>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</si>
  <si>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</si>
  <si>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</si>
  <si>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</si>
  <si>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</si>
  <si>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</si>
  <si>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</si>
  <si>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</si>
  <si>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</si>
  <si>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</si>
  <si>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</si>
  <si>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</si>
  <si>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</si>
  <si>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</si>
  <si>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</si>
  <si>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</si>
  <si>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</si>
  <si>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</si>
  <si>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</si>
  <si>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</si>
  <si>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</si>
  <si>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</si>
  <si>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</si>
  <si>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</si>
  <si>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</si>
  <si>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</si>
  <si>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</si>
  <si>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</si>
  <si>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</si>
  <si>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</si>
  <si>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</si>
  <si>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</si>
  <si>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</si>
  <si>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</si>
  <si>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</si>
  <si>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</si>
  <si>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</si>
  <si>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</si>
  <si>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</si>
  <si>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</si>
  <si>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</si>
  <si>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</si>
  <si>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</si>
  <si>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</si>
  <si>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</si>
  <si>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</si>
  <si>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</si>
  <si>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</si>
  <si>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</si>
  <si>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</si>
  <si>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</si>
  <si>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</si>
  <si>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</si>
  <si>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</si>
  <si>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</si>
  <si>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</si>
  <si>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</si>
  <si>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</si>
  <si>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</si>
  <si>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</si>
  <si>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</si>
  <si>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</si>
  <si>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</si>
  <si>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</si>
  <si>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</si>
  <si>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</si>
  <si>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</si>
  <si>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</si>
  <si>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</si>
  <si>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</si>
  <si>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</si>
  <si>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</si>
  <si>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</si>
  <si>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</si>
  <si>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</si>
  <si>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</si>
  <si>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</si>
  <si>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</si>
  <si>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</si>
  <si>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</si>
  <si>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</si>
  <si>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</si>
  <si>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</si>
  <si>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</si>
  <si>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</si>
  <si>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</si>
  <si>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</si>
  <si>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</si>
  <si>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</si>
  <si>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</si>
  <si>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</si>
  <si>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</si>
  <si>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</si>
  <si>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</si>
  <si>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</si>
  <si>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</si>
  <si>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</si>
  <si>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</si>
  <si>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</si>
  <si>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</si>
  <si>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</si>
  <si>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</si>
  <si>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</si>
  <si>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</si>
  <si>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</si>
  <si>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</si>
  <si>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</si>
  <si>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</si>
  <si>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</si>
  <si>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</si>
  <si>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</si>
  <si>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</si>
  <si>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</si>
  <si>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</si>
  <si>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</si>
  <si>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</si>
  <si>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</si>
  <si>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</si>
  <si>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</si>
  <si>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</si>
  <si>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</si>
  <si>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</si>
  <si>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</si>
  <si>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</si>
  <si>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</si>
  <si>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</si>
  <si>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</si>
  <si>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</si>
  <si>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</si>
  <si>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</si>
  <si>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</si>
  <si>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</si>
  <si>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</si>
  <si>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</si>
  <si>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</si>
  <si>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</si>
  <si>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</si>
  <si>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</si>
  <si>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</si>
  <si>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</si>
  <si>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</si>
  <si>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</si>
  <si>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</si>
  <si>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</si>
  <si>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</si>
  <si>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</si>
  <si>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</si>
  <si>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</si>
  <si>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</si>
  <si>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</si>
  <si>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</si>
  <si>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</si>
  <si>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</si>
  <si>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</si>
  <si>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</si>
  <si>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</si>
  <si>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</si>
  <si>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</si>
  <si>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</si>
  <si>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</si>
  <si>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</si>
  <si>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</si>
  <si>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</si>
  <si>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</si>
  <si>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</si>
  <si>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</si>
  <si>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</si>
  <si>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</si>
  <si>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</si>
  <si>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</si>
  <si>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</si>
  <si>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</si>
  <si>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</si>
  <si>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</si>
  <si>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</si>
  <si>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</si>
  <si>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</si>
  <si>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</si>
  <si>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</si>
  <si>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</si>
  <si>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</si>
  <si>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</si>
  <si>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</si>
  <si>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</si>
  <si>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</si>
  <si>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</si>
  <si>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</si>
  <si>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</si>
  <si>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</si>
  <si>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</si>
  <si>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</si>
  <si>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</si>
  <si>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</si>
  <si>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</si>
  <si>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</si>
  <si>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</si>
  <si>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</si>
  <si>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</si>
  <si>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</si>
  <si>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</si>
  <si>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</si>
  <si>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</si>
  <si>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</si>
  <si>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</si>
  <si>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</si>
  <si>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</si>
  <si>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</si>
  <si>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</si>
  <si>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</si>
  <si>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</si>
  <si>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</si>
  <si>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</si>
  <si>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</si>
  <si>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</si>
  <si>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</si>
  <si>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</si>
  <si>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</si>
  <si>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</si>
  <si>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</si>
  <si>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</si>
  <si>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</si>
  <si>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</si>
  <si>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</si>
  <si>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</si>
  <si>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</si>
  <si>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</si>
  <si>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</si>
  <si>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</si>
  <si>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</si>
  <si>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</si>
  <si>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</si>
  <si>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</si>
  <si>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</si>
  <si>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</si>
  <si>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</si>
  <si>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</si>
  <si>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</si>
  <si>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</si>
  <si>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</si>
  <si>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</si>
  <si>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</si>
  <si>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</si>
  <si>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</si>
  <si>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</si>
  <si>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</si>
  <si>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</si>
  <si>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</si>
  <si>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</si>
  <si>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</si>
  <si>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</si>
  <si>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</si>
  <si>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</si>
  <si>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</si>
  <si>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</si>
  <si>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</si>
  <si>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</si>
  <si>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</si>
  <si>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</si>
  <si>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</si>
  <si>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</si>
  <si>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</si>
  <si>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</si>
  <si>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</si>
  <si>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</si>
  <si>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</si>
  <si>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</si>
  <si>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</si>
  <si>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</si>
  <si>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</si>
  <si>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</si>
  <si>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</si>
  <si>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</si>
  <si>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</si>
  <si>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</si>
  <si>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</si>
  <si>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</si>
  <si>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</si>
  <si>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</si>
  <si>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</si>
  <si>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</si>
  <si>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</si>
  <si>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</si>
  <si>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</si>
  <si>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</si>
  <si>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</si>
  <si>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</si>
  <si>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</si>
  <si>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</si>
  <si>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</si>
  <si>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</si>
  <si>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</si>
  <si>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</si>
  <si>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</si>
  <si>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</si>
  <si>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</si>
  <si>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</si>
  <si>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</si>
  <si>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</si>
  <si>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</si>
  <si>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</si>
  <si>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</si>
  <si>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</si>
  <si>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</si>
  <si>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</si>
  <si>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</si>
  <si>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</si>
  <si>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</si>
  <si>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</si>
  <si>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</si>
  <si>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</si>
  <si>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</si>
  <si>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</si>
  <si>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</si>
  <si>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</si>
  <si>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</si>
  <si>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</si>
  <si>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</si>
  <si>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</si>
  <si>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</si>
  <si>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</si>
  <si>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</si>
  <si>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</si>
  <si>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</si>
  <si>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</si>
  <si>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</si>
  <si>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</si>
  <si>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</si>
  <si>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</si>
  <si>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</si>
  <si>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</si>
  <si>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</si>
  <si>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</si>
  <si>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</si>
  <si>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</si>
  <si>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</si>
  <si>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</si>
  <si>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</si>
  <si>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</si>
  <si>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</si>
  <si>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</si>
  <si>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</si>
  <si>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</si>
  <si>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</si>
  <si>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</si>
  <si>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</si>
  <si>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</si>
  <si>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</si>
  <si>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</si>
  <si>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</si>
  <si>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</si>
  <si>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</si>
  <si>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</si>
  <si>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</si>
  <si>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</si>
  <si>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</si>
  <si>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</si>
  <si>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</si>
  <si>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</si>
  <si>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</si>
  <si>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</si>
  <si>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</si>
  <si>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</si>
  <si>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</si>
  <si>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</si>
  <si>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</si>
  <si>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</si>
  <si>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</si>
  <si>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</si>
  <si>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</si>
  <si>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</si>
  <si>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</si>
  <si>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</si>
  <si>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</si>
  <si>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</si>
  <si>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</si>
  <si>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</si>
  <si>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</si>
  <si>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</si>
  <si>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</si>
  <si>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</si>
  <si>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</si>
  <si>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</si>
  <si>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</si>
  <si>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</si>
  <si>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</si>
  <si>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</si>
  <si>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</si>
  <si>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</si>
  <si>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</si>
  <si>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</si>
  <si>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</si>
  <si>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</si>
  <si>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</si>
  <si>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</si>
  <si>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</si>
  <si>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</si>
  <si>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</si>
  <si>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</si>
  <si>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</si>
  <si>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</si>
  <si>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</si>
  <si>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</si>
  <si>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</si>
  <si>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</si>
  <si>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</si>
  <si>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</si>
  <si>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</si>
  <si>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</si>
  <si>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</si>
  <si>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</si>
  <si>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</si>
  <si>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</si>
  <si>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</si>
  <si>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</si>
  <si>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</si>
  <si>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</si>
  <si>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</si>
  <si>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</si>
  <si>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</si>
  <si>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</si>
  <si>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</si>
  <si>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</si>
  <si>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</si>
  <si>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</si>
  <si>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</si>
  <si>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</si>
  <si>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</si>
  <si>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</si>
  <si>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</si>
  <si>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</si>
  <si>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</si>
  <si>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</si>
  <si>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</si>
  <si>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</si>
  <si>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</si>
  <si>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</si>
  <si>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</si>
  <si>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</si>
  <si>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</si>
  <si>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</si>
  <si>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</si>
  <si>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</si>
  <si>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</si>
  <si>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</si>
  <si>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</si>
  <si>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</si>
  <si>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</si>
  <si>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</si>
  <si>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</si>
  <si>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</si>
  <si>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</si>
  <si>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</si>
  <si>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</si>
  <si>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</si>
  <si>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</si>
  <si>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</si>
  <si>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</si>
  <si>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</si>
  <si>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</si>
  <si>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</si>
  <si>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</si>
  <si>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</si>
  <si>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</si>
  <si>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</si>
  <si>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</si>
  <si>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</si>
  <si>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</si>
  <si>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</si>
  <si>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</si>
  <si>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</si>
  <si>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</si>
  <si>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</si>
  <si>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</si>
  <si>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</si>
  <si>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</si>
  <si>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</si>
  <si>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</si>
  <si>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</si>
  <si>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</si>
  <si>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</si>
  <si>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</si>
  <si>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</si>
  <si>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</si>
  <si>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</si>
  <si>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</si>
  <si>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</si>
  <si>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</si>
  <si>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</si>
  <si>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</si>
  <si>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</si>
  <si>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</si>
  <si>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</si>
  <si>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</si>
  <si>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</si>
  <si>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</si>
  <si>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</si>
  <si>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</si>
  <si>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</si>
  <si>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</si>
  <si>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</si>
  <si>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</si>
  <si>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</si>
  <si>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</si>
  <si>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</si>
  <si>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</si>
  <si>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</si>
  <si>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</si>
  <si>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</si>
  <si>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</si>
  <si>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</si>
  <si>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</si>
  <si>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</si>
  <si>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</si>
  <si>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</si>
  <si>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</si>
  <si>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</si>
  <si>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</si>
  <si>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</si>
  <si>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</si>
  <si>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</si>
  <si>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</si>
  <si>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</si>
  <si>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</si>
  <si>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</si>
  <si>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</si>
  <si>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</si>
  <si>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</si>
  <si>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</si>
  <si>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</si>
  <si>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</si>
  <si>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</si>
  <si>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</si>
  <si>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</si>
  <si>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</si>
  <si>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</si>
  <si>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</si>
  <si>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</si>
  <si>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</si>
  <si>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</si>
  <si>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</si>
  <si>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</si>
  <si>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</si>
  <si>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</si>
  <si>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</si>
  <si>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</si>
  <si>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</si>
  <si>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</si>
  <si>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</si>
  <si>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</si>
  <si>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</si>
  <si>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</si>
  <si>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</si>
  <si>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</si>
  <si>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</si>
  <si>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</si>
  <si>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</si>
  <si>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</si>
  <si>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</si>
  <si>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</si>
  <si>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</si>
  <si>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</si>
  <si>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</si>
  <si>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</si>
  <si>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</si>
  <si>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</si>
  <si>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</si>
  <si>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</si>
  <si>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</si>
  <si>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</si>
  <si>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</si>
  <si>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</si>
  <si>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</si>
  <si>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</si>
  <si>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</si>
  <si>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</si>
  <si>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</si>
  <si>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</si>
  <si>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</si>
  <si>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</si>
  <si>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</si>
  <si>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</si>
  <si>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</si>
  <si>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</si>
  <si>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</si>
  <si>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</si>
  <si>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</si>
  <si>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</si>
  <si>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</si>
  <si>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</si>
  <si>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</si>
  <si>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</si>
  <si>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</si>
  <si>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</si>
  <si>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</si>
  <si>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</si>
  <si>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</si>
  <si>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</si>
  <si>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</si>
  <si>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</si>
  <si>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</si>
  <si>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</si>
  <si>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</si>
  <si>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</si>
  <si>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</si>
  <si>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</si>
  <si>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</si>
  <si>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</si>
  <si>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</si>
  <si>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</si>
  <si>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</si>
  <si>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</si>
  <si>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</si>
  <si>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</si>
  <si>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</si>
  <si>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</si>
  <si>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</si>
  <si>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</si>
  <si>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</si>
  <si>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</si>
  <si>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</si>
  <si>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</si>
  <si>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</si>
  <si>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</si>
  <si>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</si>
  <si>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</si>
  <si>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</si>
  <si>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</si>
  <si>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</si>
  <si>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</si>
  <si>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</si>
  <si>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</si>
  <si>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</si>
  <si>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</si>
  <si>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</si>
  <si>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</si>
  <si>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</si>
  <si>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</si>
  <si>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</si>
  <si>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</si>
  <si>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</si>
  <si>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</si>
  <si>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</si>
  <si>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</si>
  <si>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</si>
  <si>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</si>
  <si>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</si>
  <si>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</si>
  <si>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</si>
  <si>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</si>
  <si>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</si>
  <si>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</si>
  <si>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</si>
  <si>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</si>
  <si>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</si>
  <si>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</si>
  <si>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</si>
  <si>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</si>
  <si>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</si>
  <si>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</si>
  <si>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</si>
  <si>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</si>
  <si>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</si>
  <si>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</si>
  <si>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</si>
  <si>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</si>
  <si>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</si>
  <si>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</si>
  <si>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</si>
  <si>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</si>
  <si>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</si>
  <si>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</si>
  <si>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</si>
  <si>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</si>
  <si>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</si>
  <si>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</si>
  <si>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</si>
  <si>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</si>
  <si>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</si>
  <si>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</si>
  <si>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</si>
  <si>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</si>
  <si>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</si>
  <si>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</si>
  <si>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</si>
  <si>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</si>
  <si>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</si>
  <si>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</si>
  <si>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</si>
  <si>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</si>
  <si>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</si>
  <si>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</si>
  <si>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</si>
  <si>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</si>
  <si>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</si>
  <si>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</si>
  <si>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</si>
  <si>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</si>
  <si>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</si>
  <si>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</si>
  <si>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</si>
  <si>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</si>
  <si>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</si>
  <si>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</si>
  <si>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</si>
  <si>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</si>
  <si>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</si>
  <si>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</si>
  <si>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</si>
  <si>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</si>
  <si>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</si>
  <si>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</si>
  <si>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</si>
  <si>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</si>
  <si>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</si>
  <si>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</si>
  <si>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</si>
  <si>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</si>
  <si>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</si>
  <si>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</si>
  <si>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</si>
  <si>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</si>
  <si>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</si>
  <si>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</si>
  <si>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</si>
  <si>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</si>
  <si>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</si>
  <si>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</si>
  <si>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</si>
  <si>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</si>
  <si>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</si>
  <si>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</si>
  <si>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</si>
  <si>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</si>
  <si>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</si>
  <si>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</si>
  <si>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</si>
  <si>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</si>
  <si>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</si>
  <si>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</si>
  <si>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</si>
  <si>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</si>
  <si>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</si>
  <si>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</si>
  <si>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</si>
  <si>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</si>
  <si>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</si>
  <si>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</si>
  <si>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</si>
  <si>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</si>
  <si>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</si>
  <si>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</si>
  <si>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</si>
  <si>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</si>
  <si>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</si>
  <si>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</si>
  <si>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</si>
  <si>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</si>
  <si>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</si>
  <si>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</si>
  <si>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</si>
  <si>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</si>
  <si>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</si>
  <si>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</si>
  <si>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</si>
  <si>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</si>
  <si>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</si>
  <si>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</si>
  <si>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</si>
  <si>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</si>
  <si>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</si>
  <si>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</si>
  <si>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</si>
  <si>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</si>
  <si>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</si>
  <si>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</si>
  <si>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</si>
  <si>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</si>
  <si>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</si>
  <si>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</si>
  <si>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</si>
  <si>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</si>
  <si>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</si>
  <si>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</si>
  <si>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</si>
  <si>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</si>
  <si>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</si>
  <si>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</si>
  <si>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</si>
  <si>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</si>
  <si>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</si>
  <si>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</si>
  <si>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</si>
  <si>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</si>
  <si>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</si>
  <si>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</si>
  <si>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</si>
  <si>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</si>
  <si>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</si>
  <si>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</si>
  <si>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</si>
  <si>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</si>
  <si>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</si>
  <si>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</si>
  <si>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</si>
  <si>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</si>
  <si>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</si>
  <si>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</si>
  <si>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</si>
  <si>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</si>
  <si>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</si>
  <si>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</si>
  <si>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</si>
  <si>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</si>
  <si>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</si>
  <si>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</si>
  <si>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</si>
  <si>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</si>
  <si>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</si>
  <si>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</si>
  <si>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</si>
  <si>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</si>
  <si>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</si>
  <si>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</si>
  <si>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</si>
  <si>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</si>
  <si>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</si>
  <si>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</si>
  <si>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</si>
  <si>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</si>
  <si>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</si>
  <si>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</si>
  <si>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</si>
  <si>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</si>
  <si>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</si>
  <si>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</si>
  <si>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</si>
  <si>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</si>
  <si>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</si>
  <si>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</si>
  <si>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</si>
  <si>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</si>
  <si>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</si>
  <si>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</si>
  <si>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</si>
  <si>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</si>
  <si>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</si>
  <si>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</si>
  <si>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</si>
  <si>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</si>
  <si>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</si>
  <si>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</si>
  <si>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</si>
  <si>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</si>
  <si>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</si>
  <si>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</si>
  <si>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</si>
  <si>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</si>
  <si>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</si>
  <si>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</si>
  <si>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</si>
  <si>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</si>
  <si>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</si>
  <si>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</si>
  <si>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</si>
  <si>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</si>
  <si>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</si>
  <si>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</si>
  <si>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</si>
  <si>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</si>
  <si>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</si>
  <si>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</si>
  <si>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</si>
  <si>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</si>
  <si>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</si>
  <si>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</si>
  <si>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</si>
  <si>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</si>
  <si>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</si>
  <si>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</si>
  <si>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</si>
  <si>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</si>
  <si>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</si>
  <si>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</si>
  <si>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</si>
  <si>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</si>
  <si>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</si>
  <si>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</si>
  <si>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</si>
  <si>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</si>
  <si>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</si>
  <si>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</si>
  <si>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</si>
  <si>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</si>
  <si>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</si>
  <si>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</si>
  <si>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</si>
  <si>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</si>
  <si>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</si>
  <si>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</si>
  <si>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</si>
  <si>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</si>
  <si>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</si>
  <si>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</si>
  <si>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</si>
  <si>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</si>
  <si>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</si>
  <si>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</si>
  <si>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</si>
  <si>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</si>
  <si>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</si>
  <si>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</si>
  <si>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</si>
  <si>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</si>
  <si>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</si>
  <si>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</si>
  <si>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</si>
  <si>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</si>
  <si>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</si>
  <si>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</si>
  <si>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</si>
  <si>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</si>
  <si>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</si>
  <si>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</si>
  <si>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</si>
  <si>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</si>
  <si>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</si>
  <si>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</si>
  <si>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</si>
  <si>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</si>
  <si>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</si>
  <si>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</si>
  <si>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</si>
  <si>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</si>
  <si>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</si>
  <si>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</si>
  <si>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</si>
  <si>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</si>
  <si>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</si>
  <si>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</si>
  <si>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</si>
  <si>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</si>
  <si>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</si>
  <si>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</si>
  <si>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</si>
  <si>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</si>
  <si>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</si>
  <si>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</si>
  <si>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</si>
  <si>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</si>
  <si>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</si>
  <si>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</si>
  <si>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</si>
  <si>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</si>
  <si>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</si>
  <si>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</si>
  <si>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</si>
  <si>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</si>
  <si>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</si>
  <si>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</si>
  <si>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</si>
  <si>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</si>
  <si>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</si>
  <si>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</si>
  <si>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</si>
  <si>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</si>
  <si>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</si>
  <si>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</si>
  <si>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</si>
  <si>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</si>
  <si>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</si>
  <si>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</si>
  <si>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</si>
  <si>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</si>
  <si>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</si>
  <si>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</si>
  <si>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</si>
  <si>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</si>
  <si>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</si>
  <si>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</si>
  <si>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</si>
  <si>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</si>
  <si>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</si>
  <si>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</si>
  <si>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</si>
  <si>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</si>
  <si>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</si>
  <si>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</si>
  <si>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</si>
  <si>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</si>
  <si>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</si>
  <si>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</si>
  <si>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</si>
  <si>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</si>
  <si>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</si>
  <si>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</si>
  <si>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</si>
  <si>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</si>
  <si>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</si>
  <si>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</si>
  <si>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</si>
  <si>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</si>
  <si>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</si>
  <si>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</si>
  <si>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</si>
  <si>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</si>
  <si>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</si>
  <si>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</si>
  <si>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</si>
  <si>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</si>
  <si>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</si>
  <si>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</si>
  <si>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</si>
  <si>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</si>
  <si>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</si>
  <si>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</si>
  <si>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</si>
  <si>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</si>
  <si>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</si>
  <si>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</si>
  <si>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</si>
  <si>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</si>
  <si>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</si>
  <si>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</si>
  <si>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</si>
  <si>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</si>
  <si>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</si>
  <si>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</si>
  <si>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</si>
  <si>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</si>
  <si>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</si>
  <si>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</si>
  <si>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</si>
  <si>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</si>
  <si>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</si>
  <si>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</si>
  <si>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</si>
  <si>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</si>
  <si>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</si>
  <si>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</si>
  <si>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</si>
  <si>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</si>
  <si>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</si>
  <si>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</si>
  <si>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</si>
  <si>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</si>
  <si>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</si>
  <si>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</si>
  <si>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</si>
  <si>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</si>
  <si>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</si>
  <si>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</si>
  <si>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</si>
  <si>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</si>
  <si>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</si>
  <si>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</si>
  <si>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</si>
  <si>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</si>
  <si>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</si>
  <si>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</si>
  <si>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</si>
  <si>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</si>
  <si>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</si>
  <si>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</si>
  <si>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</si>
  <si>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</si>
  <si>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</si>
  <si>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</si>
  <si>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</si>
  <si>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</si>
  <si>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</si>
  <si>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</si>
  <si>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</si>
  <si>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</si>
  <si>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</si>
  <si>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</si>
  <si>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</si>
  <si>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</si>
  <si>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</si>
  <si>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</si>
  <si>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</si>
  <si>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</si>
  <si>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</si>
  <si>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</si>
  <si>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</si>
  <si>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</si>
  <si>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</si>
  <si>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</si>
  <si>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</si>
  <si>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</si>
  <si>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</si>
  <si>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</si>
  <si>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</si>
  <si>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</si>
  <si>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</si>
  <si>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</si>
  <si>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</si>
  <si>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</si>
  <si>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</si>
  <si>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</si>
  <si>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</si>
  <si>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</si>
  <si>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</si>
  <si>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</si>
  <si>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</si>
  <si>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</si>
  <si>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</si>
  <si>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</si>
  <si>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</si>
  <si>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</si>
  <si>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</si>
  <si>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</si>
  <si>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</si>
  <si>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</si>
  <si>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</si>
  <si>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</si>
  <si>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</si>
  <si>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</si>
  <si>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</si>
  <si>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</si>
  <si>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</si>
  <si>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</si>
  <si>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</si>
  <si>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</si>
  <si>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</si>
  <si>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</si>
  <si>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</si>
  <si>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</si>
  <si>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</si>
  <si>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</si>
  <si>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</si>
  <si>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</si>
  <si>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</si>
  <si>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</si>
  <si>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</si>
  <si>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</si>
  <si>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</si>
  <si>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</si>
  <si>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</si>
  <si>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</si>
  <si>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</si>
  <si>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</si>
  <si>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</si>
  <si>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</si>
  <si>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</si>
  <si>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</si>
  <si>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</si>
  <si>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</si>
  <si>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</si>
  <si>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</si>
  <si>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</si>
  <si>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</si>
  <si>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</si>
  <si>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</si>
  <si>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</si>
  <si>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</si>
  <si>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</si>
  <si>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</si>
  <si>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</si>
  <si>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</si>
  <si>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</si>
  <si>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</si>
  <si>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</si>
  <si>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</si>
  <si>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</si>
  <si>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</si>
  <si>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</si>
  <si>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</si>
  <si>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</si>
  <si>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</si>
  <si>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</si>
  <si>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</si>
  <si>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</si>
  <si>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</si>
  <si>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</si>
  <si>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</si>
  <si>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</si>
  <si>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</si>
  <si>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</si>
  <si>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</si>
  <si>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</si>
  <si>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</si>
  <si>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</si>
  <si>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</si>
  <si>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</si>
  <si>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</si>
  <si>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</si>
  <si>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</si>
  <si>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</si>
  <si>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</si>
  <si>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</si>
  <si>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</si>
  <si>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</si>
  <si>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</si>
  <si>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</si>
  <si>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</si>
  <si>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</si>
  <si>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</si>
  <si>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</si>
  <si>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</si>
  <si>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</si>
  <si>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</si>
  <si>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</si>
  <si>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</si>
  <si>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</si>
  <si>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</si>
  <si>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</si>
  <si>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</si>
  <si>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</si>
  <si>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</si>
  <si>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</si>
  <si>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</si>
  <si>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</si>
  <si>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</si>
  <si>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</si>
  <si>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</si>
  <si>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</si>
  <si>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</si>
  <si>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</si>
  <si>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</si>
  <si>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</si>
  <si>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</si>
  <si>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</si>
  <si>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</si>
  <si>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</si>
  <si>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</si>
  <si>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</si>
  <si>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</si>
  <si>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</si>
  <si>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</si>
  <si>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</si>
  <si>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</si>
  <si>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</si>
  <si>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</si>
  <si>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</si>
  <si>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</si>
  <si>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</si>
  <si>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</si>
  <si>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</si>
  <si>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</si>
  <si>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</si>
  <si>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</si>
  <si>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</si>
  <si>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</si>
  <si>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</si>
  <si>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</si>
  <si>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</si>
  <si>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</si>
  <si>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</si>
  <si>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</si>
  <si>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</si>
  <si>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</si>
  <si>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</si>
  <si>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</si>
  <si>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</si>
  <si>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</si>
  <si>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</si>
  <si>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</si>
  <si>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</si>
  <si>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</si>
  <si>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</si>
  <si>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</si>
  <si>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</si>
  <si>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</si>
  <si>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</si>
  <si>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</si>
  <si>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</si>
  <si>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</si>
  <si>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</si>
  <si>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</si>
  <si>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</si>
  <si>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</si>
  <si>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</si>
  <si>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</si>
  <si>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</si>
  <si>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</si>
  <si>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</si>
  <si>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</si>
  <si>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</si>
  <si>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</si>
  <si>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</si>
  <si>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</si>
  <si>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</si>
  <si>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</si>
  <si>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</si>
  <si>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</si>
  <si>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</si>
  <si>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</si>
  <si>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</si>
  <si>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</si>
  <si>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</si>
  <si>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</si>
  <si>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</si>
  <si>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</si>
  <si>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</si>
  <si>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</si>
  <si>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</si>
  <si>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</si>
  <si>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</si>
  <si>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</si>
  <si>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</si>
  <si>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</si>
  <si>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</si>
  <si>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</si>
  <si>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</si>
  <si>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</si>
  <si>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</si>
  <si>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</si>
  <si>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</si>
  <si>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</si>
  <si>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</si>
  <si>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</si>
  <si>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</si>
  <si>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</si>
  <si>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</si>
  <si>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</si>
  <si>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</si>
  <si>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</si>
  <si>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</si>
  <si>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</si>
  <si>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</si>
  <si>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</si>
  <si>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</si>
  <si>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</si>
  <si>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</si>
  <si>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</si>
  <si>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</si>
  <si>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</si>
  <si>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</si>
  <si>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</si>
  <si>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</si>
  <si>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</si>
  <si>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</si>
  <si>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</si>
  <si>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</si>
  <si>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</si>
  <si>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</si>
  <si>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</si>
  <si>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</si>
  <si>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</si>
  <si>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</si>
  <si>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</si>
  <si>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</si>
  <si>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</si>
  <si>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</si>
  <si>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</si>
  <si>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</si>
  <si>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</si>
  <si>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</si>
  <si>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</si>
  <si>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</si>
  <si>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</si>
  <si>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</si>
  <si>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</si>
  <si>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</si>
  <si>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</si>
  <si>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</si>
  <si>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</si>
  <si>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</si>
  <si>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</si>
  <si>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</si>
  <si>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</si>
  <si>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</si>
  <si>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</si>
  <si>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</si>
  <si>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</si>
  <si>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</si>
  <si>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</si>
  <si>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</si>
  <si>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</si>
  <si>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</si>
  <si>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</si>
  <si>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</si>
  <si>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</si>
  <si>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</si>
  <si>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</si>
  <si>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</si>
  <si>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</si>
  <si>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</si>
  <si>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</si>
  <si>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</si>
  <si>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</si>
  <si>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</si>
  <si>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</si>
  <si>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</si>
  <si>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</si>
  <si>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</si>
  <si>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</si>
  <si>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</si>
  <si>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</si>
  <si>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</si>
  <si>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</si>
  <si>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</si>
  <si>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</si>
  <si>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</si>
  <si>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</si>
  <si>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</si>
  <si>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</si>
  <si>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</si>
  <si>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</si>
  <si>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</si>
  <si>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</si>
  <si>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</si>
  <si>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</si>
  <si>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</si>
  <si>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</si>
  <si>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</si>
  <si>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</si>
  <si>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</si>
  <si>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</si>
  <si>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</si>
  <si>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</si>
  <si>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</si>
  <si>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</si>
  <si>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</si>
  <si>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</si>
  <si>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</si>
  <si>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</si>
  <si>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</si>
  <si>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</si>
  <si>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</si>
  <si>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</si>
  <si>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</si>
  <si>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</si>
  <si>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</si>
  <si>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</si>
  <si>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</si>
  <si>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</si>
  <si>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</si>
  <si>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</si>
  <si>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</si>
  <si>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</si>
  <si>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</si>
  <si>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</si>
  <si>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</si>
  <si>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</si>
  <si>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</si>
  <si>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</si>
  <si>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</si>
  <si>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</si>
  <si>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</si>
  <si>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</si>
  <si>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</si>
  <si>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</si>
  <si>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</si>
  <si>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</si>
  <si>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</si>
  <si>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</si>
  <si>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</si>
  <si>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</si>
  <si>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</si>
  <si>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</si>
  <si>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</si>
  <si>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</si>
  <si>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</si>
  <si>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</si>
  <si>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</si>
  <si>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</si>
  <si>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</si>
  <si>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</si>
  <si>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</si>
  <si>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</si>
  <si>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</si>
  <si>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</si>
  <si>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</si>
  <si>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</si>
  <si>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</si>
  <si>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</si>
  <si>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</si>
  <si>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</si>
  <si>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</si>
  <si>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</si>
  <si>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</si>
  <si>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</si>
  <si>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</si>
  <si>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</si>
  <si>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</si>
  <si>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</si>
  <si>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</si>
  <si>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</si>
  <si>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</si>
  <si>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</si>
  <si>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</si>
  <si>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</si>
  <si>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</si>
  <si>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</si>
  <si>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</si>
  <si>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</si>
  <si>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</si>
  <si>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</si>
  <si>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</si>
  <si>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</si>
  <si>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</si>
  <si>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</si>
  <si>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</si>
  <si>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</si>
  <si>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</si>
  <si>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</si>
  <si>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</si>
  <si>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</si>
  <si>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</si>
  <si>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</si>
  <si>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</si>
  <si>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</si>
  <si>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</si>
  <si>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</si>
  <si>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</si>
  <si>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</si>
  <si>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</si>
  <si>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</si>
  <si>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</si>
  <si>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</si>
  <si>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</si>
  <si>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</si>
  <si>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</si>
  <si>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</si>
  <si>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</si>
  <si>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</si>
  <si>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</si>
  <si>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</si>
  <si>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</si>
  <si>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</si>
  <si>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</si>
  <si>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</si>
  <si>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</si>
  <si>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</si>
  <si>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</si>
  <si>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</si>
  <si>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</si>
  <si>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</si>
  <si>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</si>
  <si>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</si>
  <si>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</si>
  <si>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</si>
  <si>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</si>
  <si>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</si>
  <si>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</si>
  <si>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</si>
  <si>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</si>
  <si>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</si>
  <si>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</si>
  <si>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</si>
  <si>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</si>
  <si>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</si>
  <si>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</si>
  <si>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</si>
  <si>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</si>
  <si>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</si>
  <si>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</si>
  <si>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</si>
  <si>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</si>
  <si>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</si>
  <si>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</si>
  <si>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</si>
  <si>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</si>
  <si>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</si>
  <si>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</si>
  <si>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</si>
  <si>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</si>
  <si>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</si>
  <si>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</si>
  <si>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</si>
  <si>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</si>
  <si>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</si>
  <si>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</si>
  <si>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</si>
  <si>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</si>
  <si>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</si>
  <si>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</si>
  <si>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</si>
  <si>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</si>
  <si>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</si>
  <si>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</si>
  <si>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</si>
  <si>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</si>
  <si>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</si>
  <si>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</si>
  <si>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</si>
  <si>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</si>
  <si>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</si>
  <si>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</si>
  <si>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</si>
  <si>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</si>
  <si>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</si>
  <si>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</si>
  <si>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</si>
  <si>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</si>
  <si>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</si>
  <si>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</si>
  <si>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</si>
  <si>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</si>
  <si>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</si>
  <si>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</si>
  <si>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</si>
  <si>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</si>
  <si>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</si>
  <si>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</si>
  <si>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</si>
  <si>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</si>
  <si>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</si>
  <si>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</si>
  <si>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</si>
  <si>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</si>
  <si>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</si>
  <si>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</si>
  <si>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</si>
  <si>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</si>
  <si>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</si>
  <si>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</si>
  <si>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</si>
  <si>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</si>
  <si>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</si>
  <si>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</si>
  <si>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</si>
  <si>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</si>
  <si>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</si>
  <si>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</si>
  <si>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</si>
  <si>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</si>
  <si>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</si>
  <si>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</si>
  <si>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</si>
  <si>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</si>
  <si>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</si>
  <si>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</si>
  <si>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</si>
  <si>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</si>
  <si>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</si>
  <si>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</si>
  <si>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</si>
  <si>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</si>
  <si>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</si>
  <si>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</si>
  <si>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</si>
  <si>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</si>
  <si>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</si>
  <si>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</si>
  <si>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</si>
  <si>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</si>
  <si>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</si>
  <si>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</si>
  <si>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</si>
  <si>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</si>
  <si>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</si>
  <si>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</si>
  <si>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</si>
  <si>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</si>
  <si>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</si>
  <si>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</si>
  <si>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</si>
  <si>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</si>
  <si>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</si>
  <si>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</si>
  <si>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</si>
  <si>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</si>
  <si>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</si>
  <si>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</si>
  <si>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</si>
  <si>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</si>
  <si>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</si>
  <si>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</si>
  <si>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</si>
  <si>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</si>
  <si>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</si>
  <si>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</si>
  <si>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</si>
  <si>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</si>
  <si>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</si>
  <si>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</si>
  <si>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</si>
  <si>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</si>
  <si>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</si>
  <si>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</si>
  <si>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</si>
  <si>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</si>
  <si>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</si>
  <si>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</si>
  <si>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</si>
  <si>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</si>
  <si>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</si>
  <si>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</si>
  <si>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</si>
  <si>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</si>
  <si>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</si>
  <si>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</si>
  <si>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</si>
  <si>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</si>
  <si>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</si>
  <si>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</si>
  <si>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</si>
  <si>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</si>
  <si>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</si>
  <si>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</si>
  <si>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</si>
  <si>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</si>
  <si>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</si>
  <si>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</si>
  <si>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</si>
  <si>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</si>
  <si>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</si>
  <si>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</si>
  <si>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</si>
  <si>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</si>
  <si>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</si>
  <si>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</si>
  <si>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</si>
  <si>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</si>
  <si>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</si>
  <si>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</si>
  <si>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</si>
  <si>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</si>
  <si>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</si>
  <si>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</si>
  <si>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</si>
  <si>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</si>
  <si>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</si>
  <si>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</si>
  <si>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</si>
  <si>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</si>
  <si>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</si>
  <si>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</si>
  <si>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</si>
  <si>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</si>
  <si>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</si>
  <si>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</si>
  <si>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</si>
  <si>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</si>
  <si>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</si>
  <si>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</si>
  <si>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</si>
  <si>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</si>
  <si>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</si>
  <si>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</si>
  <si>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</si>
  <si>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</si>
  <si>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</si>
  <si>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</si>
  <si>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</si>
  <si>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</si>
  <si>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</si>
  <si>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</si>
  <si>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</si>
  <si>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</si>
  <si>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</si>
  <si>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</si>
  <si>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</si>
  <si>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</si>
  <si>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</si>
  <si>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</si>
  <si>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</si>
  <si>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</si>
  <si>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</si>
  <si>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</si>
  <si>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</si>
  <si>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</si>
  <si>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</si>
  <si>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</si>
  <si>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</si>
  <si>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</si>
  <si>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</si>
  <si>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</si>
  <si>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</si>
  <si>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</si>
  <si>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</si>
  <si>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</si>
  <si>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</si>
  <si>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</si>
  <si>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</si>
  <si>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</si>
  <si>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</si>
  <si>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</si>
  <si>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</si>
  <si>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</si>
  <si>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</si>
  <si>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</si>
  <si>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</si>
  <si>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</si>
  <si>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</si>
  <si>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</si>
  <si>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</si>
  <si>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</si>
  <si>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</si>
  <si>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</si>
  <si>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</si>
  <si>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</si>
  <si>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</si>
  <si>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</si>
  <si>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</si>
  <si>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</si>
  <si>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</si>
  <si>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</si>
  <si>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</si>
  <si>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</si>
  <si>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</si>
  <si>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</si>
  <si>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</si>
  <si>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</si>
  <si>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</si>
  <si>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</si>
  <si>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</si>
  <si>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</si>
  <si>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</si>
  <si>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</si>
  <si>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</si>
  <si>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</si>
  <si>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</si>
  <si>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</si>
  <si>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</si>
  <si>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</si>
  <si>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</si>
  <si>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</si>
  <si>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</si>
  <si>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</si>
  <si>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</si>
  <si>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</si>
  <si>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</si>
  <si>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</si>
  <si>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</si>
  <si>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</si>
  <si>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</si>
  <si>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</si>
  <si>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</si>
  <si>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</si>
  <si>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</si>
  <si>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</si>
  <si>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</si>
  <si>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</si>
  <si>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</si>
  <si>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</si>
  <si>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</si>
  <si>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</si>
  <si>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</si>
  <si>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</si>
  <si>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</si>
  <si>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</si>
  <si>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</si>
  <si>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</si>
  <si>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</si>
  <si>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</si>
  <si>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</si>
  <si>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</si>
  <si>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</si>
  <si>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</si>
  <si>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</si>
  <si>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</si>
  <si>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</si>
  <si>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</si>
  <si>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</si>
  <si>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</si>
  <si>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</si>
  <si>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</si>
  <si>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</si>
  <si>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</si>
  <si>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</si>
  <si>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</si>
  <si>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</si>
  <si>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</si>
  <si>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</si>
  <si>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</si>
  <si>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</si>
  <si>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</si>
  <si>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</si>
  <si>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</si>
  <si>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</si>
  <si>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</si>
  <si>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</si>
  <si>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</si>
  <si>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</si>
  <si>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</si>
  <si>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</si>
  <si>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</si>
  <si>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</si>
  <si>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</si>
  <si>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</si>
  <si>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</si>
  <si>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</si>
  <si>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</si>
  <si>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</si>
  <si>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</si>
  <si>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</si>
  <si>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</si>
  <si>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</si>
  <si>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</si>
  <si>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</si>
  <si>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</si>
  <si>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</si>
  <si>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</si>
  <si>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</si>
  <si>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</si>
  <si>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</si>
  <si>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</si>
  <si>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</si>
  <si>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</si>
  <si>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</si>
  <si>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</si>
  <si>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</si>
  <si>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</si>
  <si>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</si>
  <si>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</si>
  <si>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</si>
  <si>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</si>
  <si>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</si>
  <si>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</si>
  <si>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</si>
  <si>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</si>
  <si>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</si>
  <si>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</si>
  <si>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</si>
  <si>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</si>
  <si>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</si>
  <si>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</si>
  <si>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</si>
  <si>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</si>
  <si>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</si>
  <si>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</si>
  <si>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</si>
  <si>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</si>
  <si>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</si>
  <si>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</si>
  <si>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</si>
  <si>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</si>
  <si>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</si>
  <si>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</si>
  <si>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</si>
  <si>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</si>
  <si>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</si>
  <si>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</si>
  <si>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</si>
  <si>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</si>
  <si>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</si>
  <si>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</si>
  <si>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</si>
  <si>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</si>
  <si>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</si>
  <si>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</si>
  <si>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</si>
  <si>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</si>
  <si>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</si>
  <si>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</si>
  <si>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</si>
  <si>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</si>
  <si>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</si>
  <si>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</si>
  <si>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</si>
  <si>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</si>
  <si>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</si>
  <si>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</si>
  <si>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</si>
  <si>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</si>
  <si>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</si>
  <si>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</si>
  <si>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</si>
  <si>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</si>
  <si>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</si>
  <si>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</si>
  <si>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</si>
  <si>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</si>
  <si>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</si>
  <si>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</si>
  <si>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</si>
  <si>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</si>
  <si>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</si>
  <si>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</si>
  <si>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</si>
  <si>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</si>
  <si>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</si>
  <si>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</si>
  <si>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</si>
  <si>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</si>
  <si>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</si>
  <si>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</si>
  <si>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</si>
  <si>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</si>
  <si>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</si>
  <si>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</si>
  <si>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</si>
  <si>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</si>
  <si>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</si>
  <si>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</si>
  <si>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</si>
  <si>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</si>
  <si>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</si>
  <si>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</si>
  <si>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</si>
  <si>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</si>
  <si>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</si>
  <si>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</si>
  <si>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</si>
  <si>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</si>
  <si>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</si>
  <si>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</si>
  <si>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</si>
  <si>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</si>
  <si>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</si>
  <si>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</si>
  <si>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</si>
  <si>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</si>
  <si>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</si>
  <si>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</si>
  <si>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</si>
  <si>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</si>
  <si>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</si>
  <si>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</si>
  <si>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</si>
  <si>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</si>
  <si>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</si>
  <si>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</si>
  <si>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</si>
  <si>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</si>
  <si>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</si>
  <si>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</si>
  <si>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</si>
  <si>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</si>
  <si>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</si>
  <si>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</si>
  <si>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</si>
  <si>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</si>
  <si>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</si>
  <si>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</si>
  <si>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</si>
  <si>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</si>
  <si>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</si>
  <si>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</si>
  <si>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</si>
  <si>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</si>
  <si>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</si>
  <si>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</si>
  <si>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</si>
  <si>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</si>
  <si>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</si>
  <si>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</si>
  <si>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</si>
  <si>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</si>
  <si>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</si>
  <si>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</si>
  <si>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</si>
  <si>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</si>
  <si>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</si>
  <si>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</si>
  <si>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</si>
  <si>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</si>
  <si>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</si>
  <si>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</si>
  <si>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</si>
  <si>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</si>
  <si>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</si>
  <si>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</si>
  <si>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</si>
  <si>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</si>
  <si>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</si>
  <si>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</si>
  <si>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</si>
  <si>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</si>
  <si>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</si>
  <si>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</si>
  <si>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</si>
  <si>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</si>
  <si>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</si>
  <si>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</si>
  <si>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</si>
  <si>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</si>
  <si>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</si>
  <si>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</si>
  <si>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</si>
  <si>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</si>
  <si>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</si>
  <si>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</si>
  <si>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</si>
  <si>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</si>
  <si>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</si>
  <si>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</si>
  <si>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</si>
  <si>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</si>
  <si>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</si>
  <si>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</si>
  <si>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</si>
  <si>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</si>
  <si>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</si>
  <si>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</si>
  <si>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</si>
  <si>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</si>
  <si>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</si>
  <si>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</si>
  <si>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</si>
  <si>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</si>
  <si>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</si>
  <si>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</si>
  <si>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</si>
  <si>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</si>
  <si>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</si>
  <si>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</si>
  <si>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</si>
  <si>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</si>
  <si>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</si>
  <si>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</si>
  <si>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</si>
  <si>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</si>
  <si>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</si>
  <si>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</si>
  <si>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</si>
  <si>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</si>
  <si>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</si>
  <si>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</si>
  <si>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</si>
  <si>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</si>
  <si>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</si>
  <si>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</si>
  <si>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</si>
  <si>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</si>
  <si>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</si>
  <si>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</si>
  <si>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</si>
  <si>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</si>
  <si>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</si>
  <si>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</si>
  <si>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</si>
  <si>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</si>
  <si>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</si>
  <si>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</si>
  <si>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</si>
  <si>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</si>
  <si>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</si>
  <si>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</si>
  <si>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</si>
  <si>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</si>
  <si>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</si>
  <si>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</si>
  <si>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</si>
  <si>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</si>
  <si>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</si>
  <si>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</si>
  <si>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</si>
  <si>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</si>
  <si>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</si>
  <si>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</si>
  <si>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</si>
  <si>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</si>
  <si>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</si>
  <si>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</si>
  <si>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</si>
  <si>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</si>
  <si>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</si>
  <si>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</si>
  <si>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</si>
  <si>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</si>
  <si>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</si>
  <si>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</si>
  <si>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</si>
  <si>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</si>
  <si>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</si>
  <si>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</si>
  <si>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</si>
  <si>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</si>
  <si>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</si>
  <si>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</si>
  <si>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</si>
  <si>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</si>
  <si>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</si>
  <si>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</si>
  <si>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</si>
  <si>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</si>
  <si>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</si>
  <si>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</si>
  <si>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</si>
  <si>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</si>
  <si>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</si>
  <si>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</si>
  <si>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</si>
  <si>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</si>
  <si>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</si>
  <si>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</si>
  <si>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</si>
  <si>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</si>
  <si>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</si>
  <si>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</si>
  <si>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</si>
  <si>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</si>
  <si>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</si>
  <si>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</si>
  <si>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</si>
  <si>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</si>
  <si>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</si>
  <si>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</si>
  <si>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</si>
  <si>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</si>
  <si>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</si>
  <si>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</si>
  <si>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</si>
  <si>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</si>
  <si>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</si>
  <si>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</si>
  <si>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</si>
  <si>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</si>
  <si>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</si>
  <si>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</si>
  <si>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</si>
  <si>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</si>
  <si>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</si>
  <si>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</si>
  <si>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</si>
  <si>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</si>
  <si>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</si>
  <si>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</si>
  <si>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</si>
  <si>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</si>
  <si>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</si>
  <si>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</si>
  <si>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</si>
  <si>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</si>
  <si>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</si>
  <si>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</si>
  <si>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</si>
  <si>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</si>
  <si>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</si>
  <si>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</si>
  <si>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</si>
  <si>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</si>
  <si>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</si>
  <si>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</si>
  <si>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</si>
  <si>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</si>
  <si>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</si>
  <si>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</si>
  <si>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</si>
  <si>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</si>
  <si>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</si>
  <si>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</si>
  <si>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</si>
  <si>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</si>
  <si>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</si>
  <si>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</si>
  <si>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</si>
  <si>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</si>
  <si>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</si>
  <si>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</si>
  <si>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</si>
  <si>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</si>
  <si>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</si>
  <si>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</si>
  <si>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</si>
  <si>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</si>
  <si>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</si>
  <si>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</si>
  <si>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</si>
  <si>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</si>
  <si>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</si>
  <si>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</si>
  <si>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</si>
  <si>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</si>
  <si>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</si>
  <si>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</si>
  <si>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</si>
  <si>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</si>
  <si>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</si>
  <si>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</si>
  <si>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</si>
  <si>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</si>
  <si>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</si>
  <si>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</si>
  <si>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</si>
  <si>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</si>
  <si>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</si>
  <si>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</si>
  <si>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</si>
  <si>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</si>
  <si>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</si>
  <si>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</si>
  <si>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</si>
  <si>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</si>
  <si>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</si>
  <si>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</si>
  <si>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</si>
  <si>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</si>
  <si>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</si>
  <si>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</si>
  <si>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</si>
  <si>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</si>
  <si>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</si>
  <si>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</si>
  <si>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</si>
  <si>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</si>
  <si>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</si>
  <si>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</si>
  <si>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</si>
  <si>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</si>
  <si>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</si>
  <si>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</si>
  <si>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</si>
  <si>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</si>
  <si>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</si>
  <si>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</si>
  <si>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</si>
  <si>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</si>
  <si>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</si>
  <si>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</si>
  <si>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</si>
  <si>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</si>
  <si>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</si>
  <si>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</si>
  <si>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</si>
  <si>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</si>
  <si>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</si>
  <si>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</si>
  <si>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</si>
  <si>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</si>
  <si>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</si>
  <si>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</si>
  <si>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</si>
  <si>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</si>
  <si>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</si>
  <si>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</si>
  <si>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</si>
  <si>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</si>
  <si>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</si>
  <si>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</si>
  <si>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</si>
  <si>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</si>
  <si>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</si>
  <si>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</si>
  <si>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</si>
  <si>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</si>
  <si>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</si>
  <si>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</si>
  <si>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</si>
  <si>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</si>
  <si>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</si>
  <si>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</si>
  <si>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</si>
  <si>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</si>
  <si>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</si>
  <si>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</si>
  <si>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</si>
  <si>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</si>
  <si>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</si>
  <si>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</si>
  <si>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</si>
  <si>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</si>
  <si>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</si>
  <si>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</si>
  <si>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</si>
  <si>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</si>
  <si>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</si>
  <si>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</si>
  <si>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</si>
  <si>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</si>
  <si>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</si>
  <si>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</si>
  <si>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</si>
  <si>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</si>
  <si>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</si>
  <si>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</si>
  <si>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</si>
  <si>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</si>
  <si>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</si>
  <si>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</si>
  <si>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</si>
  <si>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</si>
  <si>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</si>
  <si>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</si>
  <si>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</si>
  <si>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</si>
  <si>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</si>
  <si>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</si>
  <si>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</si>
  <si>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</si>
  <si>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</si>
  <si>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</si>
  <si>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</si>
  <si>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</si>
  <si>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</si>
  <si>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</si>
  <si>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</si>
  <si>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</si>
  <si>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</si>
  <si>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</si>
  <si>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</si>
  <si>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</si>
  <si>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</si>
  <si>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</si>
  <si>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</si>
  <si>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</si>
  <si>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</si>
  <si>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</si>
  <si>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</si>
  <si>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</si>
  <si>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</si>
  <si>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</si>
  <si>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</si>
  <si>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</si>
  <si>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</si>
  <si>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</si>
  <si>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</si>
  <si>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</si>
  <si>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</si>
  <si>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</si>
  <si>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</si>
  <si>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</si>
  <si>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</si>
  <si>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</si>
  <si>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</si>
  <si>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</si>
  <si>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</si>
  <si>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</si>
  <si>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</si>
  <si>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</si>
  <si>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</si>
  <si>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</si>
  <si>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</si>
  <si>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</si>
  <si>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</si>
  <si>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</si>
  <si>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</si>
  <si>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</si>
  <si>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</si>
  <si>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</si>
  <si>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</si>
  <si>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</si>
  <si>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</si>
  <si>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</si>
  <si>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</si>
  <si>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</si>
  <si>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</si>
  <si>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</si>
  <si>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</si>
  <si>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</si>
  <si>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</si>
  <si>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</si>
  <si>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</si>
  <si>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</si>
  <si>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</si>
  <si>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</si>
  <si>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</si>
  <si>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</si>
  <si>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</si>
  <si>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</si>
  <si>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</si>
  <si>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</si>
  <si>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</si>
  <si>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</si>
  <si>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</si>
  <si>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</si>
  <si>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</si>
  <si>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</si>
  <si>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</si>
  <si>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</si>
  <si>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</si>
  <si>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</si>
  <si>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</si>
  <si>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</si>
  <si>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</si>
  <si>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</si>
  <si>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</si>
  <si>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</si>
  <si>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</si>
  <si>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</si>
  <si>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</si>
  <si>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</si>
  <si>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</si>
  <si>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</si>
  <si>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</si>
  <si>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</si>
  <si>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</si>
  <si>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</si>
  <si>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</si>
  <si>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</si>
  <si>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</si>
  <si>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</si>
  <si>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</si>
  <si>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</si>
  <si>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</si>
  <si>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</si>
  <si>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</si>
  <si>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</si>
  <si>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</si>
  <si>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</si>
  <si>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</si>
  <si>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</si>
  <si>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</si>
  <si>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</si>
  <si>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</si>
  <si>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</si>
  <si>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</si>
  <si>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</si>
  <si>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</si>
  <si>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</si>
  <si>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</si>
  <si>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</si>
  <si>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</si>
  <si>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</si>
  <si>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</si>
  <si>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</si>
  <si>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</si>
  <si>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</si>
  <si>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</si>
  <si>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</si>
  <si>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</si>
  <si>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</si>
  <si>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</si>
  <si>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</si>
  <si>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</si>
  <si>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</si>
  <si>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</si>
  <si>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</si>
  <si>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</si>
  <si>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</si>
  <si>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</si>
  <si>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</si>
  <si>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</si>
  <si>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</si>
  <si>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</si>
  <si>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</si>
  <si>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</si>
  <si>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</si>
  <si>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</si>
  <si>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</si>
  <si>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</si>
  <si>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</si>
  <si>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</si>
  <si>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</si>
  <si>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</si>
  <si>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</si>
  <si>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</si>
  <si>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</si>
  <si>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</si>
  <si>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</si>
  <si>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</si>
  <si>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</si>
  <si>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</si>
  <si>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</si>
  <si>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</si>
  <si>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</si>
  <si>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</si>
  <si>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</si>
  <si>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</si>
  <si>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</si>
  <si>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</si>
  <si>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</si>
  <si>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</si>
  <si>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</si>
  <si>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</si>
  <si>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</si>
  <si>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</si>
  <si>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</si>
  <si>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</si>
  <si>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</si>
  <si>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</si>
  <si>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</si>
  <si>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</si>
  <si>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</si>
  <si>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</si>
  <si>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</si>
  <si>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</si>
  <si>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</si>
  <si>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</si>
  <si>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</si>
  <si>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</si>
  <si>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</si>
  <si>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</si>
  <si>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</si>
  <si>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</si>
  <si>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</si>
  <si>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</si>
  <si>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</si>
  <si>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</si>
  <si>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</si>
  <si>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</si>
  <si>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</si>
  <si>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</si>
  <si>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</si>
  <si>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</si>
  <si>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</si>
  <si>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</si>
  <si>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</si>
  <si>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</si>
  <si>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</si>
  <si>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</si>
  <si>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</si>
  <si>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</si>
  <si>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</si>
  <si>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</si>
  <si>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</si>
  <si>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</si>
  <si>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</si>
  <si>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</si>
  <si>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</si>
  <si>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</si>
  <si>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</si>
  <si>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</si>
  <si>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</si>
  <si>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</si>
  <si>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</si>
  <si>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</si>
  <si>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</si>
  <si>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</si>
  <si>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</si>
  <si>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</si>
  <si>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</si>
  <si>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</si>
  <si>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</si>
  <si>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</si>
  <si>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</si>
  <si>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</si>
  <si>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</si>
  <si>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</si>
  <si>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</si>
  <si>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</si>
  <si>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</si>
  <si>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</si>
  <si>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</si>
  <si>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</si>
  <si>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</si>
  <si>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</si>
  <si>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</si>
  <si>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</si>
  <si>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</si>
  <si>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</si>
  <si>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</si>
  <si>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</si>
  <si>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</si>
  <si>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</si>
  <si>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</si>
  <si>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</si>
  <si>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</si>
  <si>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</si>
  <si>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</si>
  <si>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</si>
  <si>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</si>
  <si>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</si>
  <si>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</si>
  <si>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</si>
  <si>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</si>
  <si>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</si>
  <si>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</si>
  <si>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</si>
  <si>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</si>
  <si>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</si>
  <si>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</si>
  <si>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</si>
  <si>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</si>
  <si>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</si>
  <si>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</si>
  <si>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</si>
  <si>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</si>
  <si>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</si>
  <si>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</si>
  <si>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</si>
  <si>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</si>
  <si>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</si>
  <si>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</si>
  <si>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</si>
  <si>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</si>
  <si>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</si>
  <si>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</si>
  <si>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</si>
  <si>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</si>
  <si>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</si>
  <si>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</si>
  <si>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</si>
  <si>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</si>
  <si>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</si>
  <si>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</si>
  <si>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</si>
  <si>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</si>
  <si>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</si>
  <si>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</si>
  <si>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</si>
  <si>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</si>
  <si>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</si>
  <si>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</si>
  <si>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</si>
  <si>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</si>
  <si>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</si>
  <si>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</si>
  <si>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</si>
  <si>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</si>
  <si>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</si>
  <si>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</si>
  <si>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</si>
  <si>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</si>
  <si>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</si>
  <si>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</si>
  <si>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</si>
  <si>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</si>
  <si>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</si>
  <si>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</si>
  <si>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</si>
  <si>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</si>
  <si>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</si>
  <si>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</si>
  <si>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</si>
  <si>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</si>
  <si>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</si>
  <si>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</si>
  <si>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</si>
  <si>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</si>
  <si>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</si>
  <si>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</si>
  <si>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</si>
  <si>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</si>
  <si>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</si>
  <si>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</si>
  <si>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</si>
  <si>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</si>
  <si>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</si>
  <si>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</si>
  <si>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</si>
  <si>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</si>
  <si>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</si>
  <si>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</si>
  <si>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</si>
  <si>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</si>
  <si>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</si>
  <si>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</si>
  <si>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</si>
  <si>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</si>
  <si>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</si>
  <si>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</si>
  <si>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</si>
  <si>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</si>
  <si>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</si>
  <si>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</si>
  <si>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</si>
  <si>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</si>
  <si>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</si>
  <si>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</si>
  <si>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</si>
  <si>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</si>
  <si>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</si>
  <si>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</si>
  <si>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</si>
  <si>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</si>
  <si>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</si>
  <si>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</si>
  <si>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</si>
  <si>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</si>
  <si>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</si>
  <si>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</si>
  <si>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</si>
  <si>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</si>
  <si>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</si>
  <si>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</si>
  <si>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</si>
  <si>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</si>
  <si>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</si>
  <si>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</si>
  <si>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</si>
  <si>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</si>
  <si>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</si>
  <si>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</si>
  <si>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</si>
  <si>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</si>
  <si>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</si>
  <si>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</si>
  <si>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</si>
  <si>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</si>
  <si>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</si>
  <si>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</si>
  <si>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</si>
  <si>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</si>
  <si>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</si>
  <si>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</si>
  <si>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</si>
  <si>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</si>
  <si>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</si>
  <si>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</si>
  <si>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</si>
  <si>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</si>
  <si>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</si>
  <si>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</si>
  <si>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</si>
  <si>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</si>
  <si>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</si>
  <si>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</si>
  <si>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</si>
  <si>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</si>
  <si>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</si>
  <si>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</si>
  <si>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</si>
  <si>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</si>
  <si>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</si>
  <si>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</si>
  <si>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</si>
  <si>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</si>
  <si>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</si>
  <si>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</si>
  <si>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</si>
  <si>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</si>
  <si>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</si>
  <si>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</si>
  <si>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</si>
  <si>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</si>
  <si>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</si>
  <si>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</si>
  <si>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</si>
  <si>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</si>
  <si>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</si>
  <si>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</si>
  <si>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</si>
  <si>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</si>
  <si>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</si>
  <si>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</si>
  <si>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</si>
  <si>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</si>
  <si>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</si>
  <si>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</si>
  <si>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</si>
  <si>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</si>
  <si>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</si>
  <si>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</si>
  <si>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</si>
  <si>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</si>
  <si>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</si>
  <si>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</si>
  <si>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</si>
  <si>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</si>
  <si>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</si>
  <si>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</si>
  <si>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</si>
  <si>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</si>
  <si>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</si>
  <si>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</si>
  <si>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</si>
  <si>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</si>
  <si>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</si>
  <si>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</si>
  <si>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</si>
  <si>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</si>
  <si>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</si>
  <si>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</si>
  <si>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</si>
  <si>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</si>
  <si>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</si>
  <si>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</si>
  <si>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</si>
  <si>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</si>
  <si>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</si>
  <si>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</si>
  <si>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</si>
  <si>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</si>
  <si>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</si>
  <si>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</si>
  <si>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</si>
  <si>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</si>
  <si>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</si>
  <si>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</si>
  <si>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</si>
  <si>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</si>
  <si>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</si>
  <si>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</si>
  <si>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</si>
  <si>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</si>
  <si>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</si>
  <si>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</si>
  <si>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</si>
  <si>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</si>
  <si>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</si>
  <si>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</si>
  <si>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</si>
  <si>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</si>
  <si>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</si>
  <si>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</si>
  <si>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</si>
  <si>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</si>
  <si>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</si>
  <si>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</si>
  <si>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</si>
  <si>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</si>
  <si>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</si>
  <si>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</si>
  <si>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</si>
  <si>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</si>
  <si>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</si>
  <si>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</si>
  <si>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</si>
  <si>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</si>
  <si>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</si>
  <si>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</si>
  <si>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</si>
  <si>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</si>
  <si>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</si>
  <si>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</si>
  <si>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</si>
  <si>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</si>
  <si>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</si>
  <si>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</si>
  <si>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</si>
  <si>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</si>
  <si>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</si>
  <si>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</si>
  <si>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</si>
  <si>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</si>
  <si>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</si>
  <si>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</si>
  <si>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</si>
  <si>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</si>
  <si>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</si>
  <si>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</si>
  <si>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</si>
  <si>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</si>
  <si>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</si>
  <si>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</si>
  <si>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</si>
  <si>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</si>
  <si>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</si>
  <si>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</si>
  <si>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</si>
  <si>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</si>
  <si>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</si>
  <si>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</si>
  <si>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</si>
  <si>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</si>
  <si>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</si>
  <si>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</si>
  <si>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</si>
  <si>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</si>
  <si>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</si>
  <si>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</si>
  <si>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</si>
  <si>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</si>
  <si>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</si>
  <si>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</si>
  <si>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</si>
  <si>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</si>
  <si>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</si>
  <si>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</si>
  <si>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</si>
  <si>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</si>
  <si>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</si>
  <si>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</si>
  <si>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</si>
  <si>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</si>
  <si>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</si>
  <si>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</si>
  <si>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</si>
  <si>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</si>
  <si>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</si>
  <si>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</si>
  <si>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</si>
  <si>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</si>
  <si>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</si>
  <si>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</si>
  <si>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</si>
  <si>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</si>
  <si>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</si>
  <si>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</si>
  <si>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</si>
  <si>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</si>
  <si>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</si>
  <si>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</si>
  <si>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</si>
  <si>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</si>
  <si>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</si>
  <si>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</si>
  <si>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</si>
  <si>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</si>
  <si>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</si>
  <si>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</si>
  <si>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</si>
  <si>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</si>
  <si>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</si>
  <si>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</si>
  <si>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</si>
  <si>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</si>
  <si>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</si>
  <si>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</si>
  <si>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</si>
  <si>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</si>
  <si>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</si>
  <si>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</si>
  <si>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</si>
  <si>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</si>
  <si>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</si>
  <si>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</si>
  <si>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</si>
  <si>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</si>
  <si>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</si>
  <si>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</si>
  <si>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</si>
  <si>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</si>
  <si>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</si>
  <si>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</si>
  <si>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</si>
  <si>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</si>
  <si>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</si>
  <si>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</si>
  <si>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</si>
  <si>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</si>
  <si>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</si>
  <si>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</si>
  <si>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</si>
  <si>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</si>
  <si>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</si>
  <si>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</si>
  <si>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</si>
  <si>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</si>
  <si>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</si>
  <si>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</si>
  <si>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</si>
  <si>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</si>
  <si>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</si>
  <si>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</si>
  <si>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</si>
  <si>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</si>
  <si>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</si>
  <si>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</si>
  <si>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</si>
  <si>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</si>
  <si>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</si>
  <si>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</si>
  <si>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</si>
  <si>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</si>
  <si>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</si>
  <si>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</si>
  <si>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</si>
  <si>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</si>
  <si>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</si>
  <si>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</si>
  <si>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</si>
  <si>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</si>
  <si>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</si>
  <si>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</si>
  <si>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</si>
  <si>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</si>
  <si>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</si>
  <si>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</si>
  <si>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</si>
  <si>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</si>
  <si>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</si>
  <si>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</si>
  <si>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</si>
  <si>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</si>
  <si>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</si>
  <si>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</si>
  <si>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</si>
  <si>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</si>
  <si>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</si>
  <si>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</si>
  <si>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</si>
  <si>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</si>
  <si>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</si>
  <si>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</si>
  <si>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</si>
  <si>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</si>
  <si>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</si>
  <si>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</si>
  <si>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</si>
  <si>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</si>
  <si>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</si>
  <si>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</si>
  <si>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</si>
  <si>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</si>
  <si>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</si>
  <si>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</si>
  <si>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</si>
  <si>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</si>
  <si>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</si>
  <si>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</si>
  <si>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</si>
  <si>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</si>
  <si>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</si>
  <si>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</si>
  <si>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</si>
  <si>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</si>
  <si>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</si>
  <si>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</si>
  <si>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</si>
  <si>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</si>
  <si>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</si>
  <si>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</si>
  <si>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</si>
  <si>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</si>
  <si>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</si>
  <si>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</si>
  <si>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</si>
  <si>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</si>
  <si>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</si>
  <si>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</si>
  <si>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</si>
  <si>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</si>
  <si>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</si>
  <si>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</si>
  <si>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</si>
  <si>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</si>
  <si>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</si>
  <si>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</si>
  <si>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</si>
  <si>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</si>
  <si>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</si>
  <si>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</si>
  <si>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</si>
  <si>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</si>
  <si>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</si>
  <si>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</si>
  <si>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</si>
  <si>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</si>
  <si>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</si>
  <si>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</si>
  <si>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</si>
  <si>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</si>
  <si>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</si>
  <si>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</si>
  <si>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</si>
  <si>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</si>
  <si>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</si>
  <si>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</si>
  <si>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</si>
  <si>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</si>
  <si>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</si>
  <si>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</si>
  <si>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</si>
  <si>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</si>
  <si>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</si>
  <si>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</si>
  <si>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</si>
  <si>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</si>
  <si>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</si>
  <si>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</si>
  <si>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</si>
  <si>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</si>
  <si>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</si>
  <si>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</si>
  <si>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</si>
  <si>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</si>
  <si>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</si>
  <si>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</si>
  <si>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</si>
  <si>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</si>
  <si>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</si>
  <si>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</si>
  <si>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</si>
  <si>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</si>
  <si>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</si>
  <si>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</si>
  <si>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</si>
  <si>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</si>
  <si>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</si>
  <si>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</si>
  <si>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</si>
  <si>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</si>
  <si>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</si>
  <si>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</si>
  <si>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</si>
  <si>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</si>
  <si>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</si>
  <si>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</si>
  <si>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</si>
  <si>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</si>
  <si>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</si>
  <si>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</si>
  <si>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</si>
  <si>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</si>
  <si>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</si>
  <si>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</si>
  <si>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</si>
  <si>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</si>
  <si>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</si>
  <si>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</si>
  <si>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</si>
  <si>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</si>
  <si>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</si>
  <si>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</si>
  <si>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</si>
  <si>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</si>
  <si>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</si>
  <si>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</si>
  <si>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</si>
  <si>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</si>
  <si>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</si>
  <si>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</si>
  <si>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</si>
  <si>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</si>
  <si>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</si>
  <si>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</si>
  <si>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</si>
  <si>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</si>
  <si>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</si>
  <si>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</si>
  <si>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</si>
  <si>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</si>
  <si>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</si>
  <si>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</si>
  <si>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</si>
  <si>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</si>
  <si>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</si>
  <si>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</si>
  <si>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</si>
  <si>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</si>
  <si>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</si>
  <si>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</si>
  <si>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</si>
  <si>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</si>
  <si>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</si>
  <si>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</si>
  <si>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</si>
  <si>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</si>
  <si>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</si>
  <si>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</si>
  <si>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</si>
  <si>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</si>
  <si>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</si>
  <si>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</si>
  <si>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</si>
  <si>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</si>
  <si>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</si>
  <si>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</si>
  <si>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</si>
  <si>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</si>
  <si>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</si>
  <si>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</si>
  <si>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</si>
  <si>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</si>
  <si>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</si>
  <si>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</si>
  <si>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</si>
  <si>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</si>
  <si>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</si>
  <si>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</si>
  <si>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</si>
  <si>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</si>
  <si>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</si>
  <si>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</si>
  <si>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</si>
  <si>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</si>
  <si>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</si>
  <si>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</si>
  <si>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</si>
  <si>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</si>
  <si>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</si>
  <si>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</si>
  <si>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</si>
  <si>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</si>
  <si>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</si>
  <si>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</si>
  <si>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</si>
  <si>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</si>
  <si>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</si>
  <si>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</si>
  <si>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</si>
  <si>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</si>
  <si>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</si>
  <si>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</si>
  <si>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</si>
  <si>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</si>
  <si>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</si>
  <si>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</si>
  <si>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</si>
  <si>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</si>
  <si>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</si>
  <si>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</si>
  <si>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</si>
  <si>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</si>
  <si>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</si>
  <si>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</si>
  <si>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</si>
  <si>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</si>
  <si>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</si>
  <si>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</si>
  <si>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</si>
  <si>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</si>
  <si>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</si>
  <si>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</si>
  <si>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</si>
  <si>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</si>
  <si>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</si>
  <si>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</si>
  <si>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</si>
  <si>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</si>
  <si>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</si>
  <si>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</si>
  <si>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</si>
  <si>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</si>
  <si>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</si>
  <si>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</si>
  <si>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</si>
  <si>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</si>
  <si>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</si>
  <si>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</si>
  <si>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</si>
  <si>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</si>
  <si>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</si>
  <si>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</si>
  <si>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</si>
  <si>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</si>
  <si>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</si>
  <si>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</si>
  <si>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</si>
  <si>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</si>
  <si>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</si>
  <si>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</si>
  <si>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</si>
  <si>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</si>
  <si>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</si>
  <si>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</si>
  <si>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</si>
  <si>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</si>
  <si>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</si>
  <si>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</si>
  <si>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</si>
  <si>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</si>
  <si>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</si>
  <si>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</si>
  <si>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</si>
  <si>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</si>
  <si>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</si>
  <si>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</si>
  <si>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</si>
  <si>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</si>
  <si>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</si>
  <si>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</si>
  <si>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</si>
  <si>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</si>
  <si>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</si>
  <si>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</si>
  <si>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</si>
  <si>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</si>
  <si>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</si>
  <si>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</si>
  <si>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</si>
  <si>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</si>
  <si>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</si>
  <si>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</si>
  <si>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</si>
  <si>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</si>
  <si>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</si>
  <si>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</si>
  <si>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</si>
  <si>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</si>
  <si>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</si>
  <si>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</si>
  <si>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</si>
  <si>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</si>
  <si>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</si>
  <si>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</si>
  <si>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</si>
  <si>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</si>
  <si>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</si>
  <si>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</si>
  <si>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</si>
  <si>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</si>
  <si>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</si>
  <si>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</si>
  <si>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</si>
  <si>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</si>
  <si>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</si>
  <si>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</si>
  <si>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</si>
  <si>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</si>
  <si>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</si>
  <si>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</si>
  <si>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</si>
  <si>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</si>
  <si>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</si>
  <si>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</si>
  <si>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</si>
  <si>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</si>
  <si>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</si>
  <si>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</si>
  <si>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</si>
  <si>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</si>
  <si>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</si>
  <si>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</si>
  <si>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</si>
  <si>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</si>
  <si>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</si>
  <si>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</si>
  <si>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</si>
  <si>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</si>
  <si>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</si>
  <si>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</si>
  <si>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</si>
  <si>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</si>
  <si>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</si>
  <si>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</si>
  <si>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</si>
  <si>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</si>
  <si>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</si>
  <si>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</si>
  <si>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</si>
  <si>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</si>
  <si>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</si>
  <si>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</si>
  <si>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</si>
  <si>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</si>
  <si>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</si>
  <si>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</si>
  <si>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</si>
  <si>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</si>
  <si>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</si>
  <si>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</si>
  <si>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</si>
  <si>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</si>
  <si>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</si>
  <si>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</si>
  <si>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</si>
  <si>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</si>
  <si>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</si>
  <si>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</si>
  <si>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</si>
  <si>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</si>
  <si>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</si>
  <si>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</si>
  <si>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</si>
  <si>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</si>
  <si>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</si>
  <si>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</si>
  <si>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</si>
  <si>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</si>
  <si>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</si>
  <si>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</si>
  <si>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</si>
  <si>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</si>
  <si>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</si>
  <si>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</si>
  <si>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</si>
  <si>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</si>
  <si>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</si>
  <si>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</si>
  <si>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</si>
  <si>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</si>
  <si>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</si>
  <si>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</si>
  <si>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</si>
  <si>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</si>
  <si>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</si>
  <si>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</si>
  <si>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</si>
  <si>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</si>
  <si>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</si>
  <si>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</si>
  <si>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</si>
  <si>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</si>
  <si>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</si>
  <si>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</si>
  <si>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</si>
  <si>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</si>
  <si>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</si>
  <si>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</si>
  <si>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</si>
  <si>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</si>
  <si>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</si>
  <si>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</si>
  <si>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</si>
  <si>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</si>
  <si>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</si>
  <si>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</si>
  <si>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</si>
  <si>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</si>
  <si>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</si>
  <si>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</si>
  <si>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</si>
  <si>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</si>
  <si>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</si>
  <si>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</si>
  <si>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</si>
  <si>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</si>
  <si>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</si>
  <si>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</si>
  <si>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</si>
  <si>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</si>
  <si>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</si>
  <si>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</si>
  <si>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</si>
  <si>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</si>
  <si>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</si>
  <si>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</si>
  <si>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</si>
  <si>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</si>
  <si>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</si>
  <si>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</si>
  <si>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</si>
  <si>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</si>
  <si>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</si>
  <si>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</si>
  <si>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</si>
  <si>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</si>
  <si>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</si>
  <si>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</si>
  <si>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</si>
  <si>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</si>
  <si>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</si>
  <si>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</si>
  <si>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</si>
  <si>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</si>
  <si>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</si>
  <si>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</si>
  <si>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</si>
  <si>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</si>
  <si>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</si>
  <si>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</si>
  <si>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</si>
  <si>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</si>
  <si>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</si>
  <si>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</si>
  <si>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</si>
  <si>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</si>
  <si>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</si>
  <si>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</si>
  <si>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</si>
  <si>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</si>
  <si>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</si>
  <si>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</si>
  <si>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</si>
  <si>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</si>
  <si>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</si>
  <si>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</si>
  <si>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</si>
  <si>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</si>
  <si>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</si>
  <si>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</si>
  <si>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</si>
  <si>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</si>
  <si>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</si>
  <si>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</si>
  <si>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</si>
  <si>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</si>
  <si>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</si>
  <si>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</si>
  <si>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</si>
  <si>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</si>
  <si>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</si>
  <si>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</si>
  <si>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</si>
  <si>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</si>
  <si>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</si>
  <si>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</si>
  <si>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</si>
  <si>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</si>
  <si>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</si>
  <si>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</si>
  <si>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</si>
  <si>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</si>
  <si>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</si>
  <si>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</si>
  <si>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</si>
  <si>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</si>
  <si>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</si>
  <si>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</si>
  <si>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</si>
  <si>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</si>
  <si>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</si>
  <si>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</si>
  <si>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</si>
  <si>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</si>
  <si>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</si>
  <si>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</si>
  <si>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</si>
  <si>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</si>
  <si>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</si>
  <si>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</si>
  <si>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</si>
  <si>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</si>
  <si>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</si>
  <si>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</si>
  <si>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</si>
  <si>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</si>
  <si>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</si>
  <si>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</si>
  <si>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</si>
  <si>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</si>
  <si>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</si>
  <si>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</si>
  <si>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</si>
  <si>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</si>
  <si>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</si>
  <si>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</si>
  <si>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</si>
  <si>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</si>
  <si>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</si>
  <si>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</si>
  <si>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</si>
  <si>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</si>
  <si>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</si>
  <si>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</si>
  <si>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</si>
  <si>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</si>
  <si>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</si>
  <si>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</si>
  <si>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</si>
  <si>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</si>
  <si>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</si>
  <si>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</si>
  <si>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</si>
  <si>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</si>
  <si>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</si>
  <si>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</si>
  <si>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</si>
  <si>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</si>
  <si>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</si>
  <si>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</si>
  <si>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</si>
  <si>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</si>
  <si>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</si>
  <si>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</si>
  <si>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</si>
  <si>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</si>
  <si>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</si>
  <si>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</si>
  <si>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</si>
  <si>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</si>
  <si>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</si>
  <si>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</si>
  <si>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</si>
  <si>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</si>
  <si>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</si>
  <si>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</si>
  <si>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</si>
  <si>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</si>
  <si>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</si>
  <si>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</si>
  <si>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</si>
  <si>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</si>
  <si>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</si>
  <si>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</si>
  <si>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</si>
  <si>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</si>
  <si>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</si>
  <si>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</si>
  <si>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</si>
  <si>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</si>
  <si>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</si>
  <si>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</si>
  <si>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</si>
  <si>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</si>
  <si>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</si>
  <si>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</si>
  <si>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</si>
  <si>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</si>
  <si>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</si>
  <si>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</si>
  <si>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</si>
  <si>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</si>
  <si>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</si>
  <si>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</si>
  <si>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</si>
  <si>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</si>
  <si>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</si>
  <si>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</si>
  <si>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</si>
  <si>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</si>
  <si>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</si>
  <si>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</si>
  <si>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</si>
  <si>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</si>
  <si>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</si>
  <si>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</si>
  <si>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</si>
  <si>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</si>
  <si>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</si>
  <si>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</si>
  <si>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</si>
  <si>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</si>
  <si>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</si>
  <si>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</si>
  <si>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</si>
  <si>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</si>
  <si>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</si>
  <si>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</si>
  <si>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</si>
  <si>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</si>
  <si>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</si>
  <si>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</si>
  <si>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</si>
  <si>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</si>
  <si>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</si>
  <si>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</si>
  <si>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</si>
  <si>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</si>
  <si>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</si>
  <si>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</si>
  <si>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</si>
  <si>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</si>
  <si>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</si>
  <si>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</si>
  <si>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</si>
  <si>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</si>
  <si>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</si>
  <si>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</si>
  <si>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</si>
  <si>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</si>
  <si>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</si>
  <si>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</si>
  <si>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</si>
  <si>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</si>
  <si>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</si>
  <si>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</si>
  <si>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</si>
  <si>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</si>
  <si>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</si>
  <si>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</si>
  <si>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</si>
  <si>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</si>
  <si>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</si>
  <si>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</si>
  <si>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</si>
  <si>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</si>
  <si>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</si>
  <si>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</si>
  <si>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</si>
  <si>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</si>
  <si>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</si>
  <si>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</si>
  <si>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</si>
  <si>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</si>
  <si>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</si>
  <si>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</si>
  <si>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</si>
  <si>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</si>
  <si>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</si>
  <si>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</si>
  <si>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</si>
  <si>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</si>
  <si>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</si>
  <si>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</si>
  <si>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</si>
  <si>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</si>
  <si>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</si>
  <si>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</si>
  <si>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</si>
  <si>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</si>
  <si>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</si>
  <si>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</si>
  <si>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</si>
  <si>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</si>
  <si>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</si>
  <si>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</si>
  <si>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</si>
  <si>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</si>
  <si>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</si>
  <si>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</si>
  <si>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</si>
  <si>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</si>
  <si>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</si>
  <si>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</si>
  <si>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</si>
  <si>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</si>
  <si>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</si>
  <si>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</si>
  <si>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</si>
  <si>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</si>
  <si>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</si>
  <si>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</si>
  <si>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</si>
  <si>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</si>
  <si>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</si>
  <si>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</si>
  <si>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</si>
  <si>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</si>
  <si>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</si>
  <si>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</si>
  <si>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</si>
  <si>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</si>
  <si>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</si>
  <si>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</si>
  <si>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</si>
  <si>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</si>
  <si>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</si>
  <si>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</si>
  <si>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</si>
  <si>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</si>
  <si>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</si>
  <si>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</si>
  <si>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</si>
  <si>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</si>
  <si>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</si>
  <si>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</si>
  <si>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</si>
  <si>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</si>
  <si>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</si>
  <si>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</si>
  <si>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</si>
  <si>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</si>
  <si>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</si>
  <si>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</si>
  <si>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</si>
  <si>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</si>
  <si>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</si>
  <si>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</si>
  <si>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</si>
  <si>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</si>
  <si>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</si>
  <si>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</si>
  <si>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</si>
  <si>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</si>
  <si>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</si>
  <si>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</si>
  <si>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</si>
  <si>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</si>
  <si>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</si>
  <si>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</si>
  <si>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</si>
  <si>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</si>
  <si>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</si>
  <si>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</si>
  <si>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</si>
  <si>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</si>
  <si>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</si>
  <si>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</si>
  <si>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</si>
  <si>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</si>
  <si>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</si>
  <si>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</si>
  <si>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</si>
  <si>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</si>
  <si>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</si>
  <si>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</si>
  <si>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</si>
  <si>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</si>
  <si>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</si>
  <si>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</si>
  <si>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</si>
  <si>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</si>
  <si>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</si>
  <si>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</si>
  <si>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</si>
  <si>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</si>
  <si>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</si>
  <si>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</si>
  <si>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</si>
  <si>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</si>
  <si>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</si>
  <si>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</si>
  <si>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</si>
  <si>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</si>
  <si>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</si>
  <si>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</si>
  <si>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</si>
  <si>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</si>
  <si>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</si>
  <si>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</si>
  <si>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</si>
  <si>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</si>
  <si>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</si>
  <si>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</si>
  <si>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</si>
  <si>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</si>
  <si>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</si>
  <si>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</si>
  <si>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</si>
  <si>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</si>
  <si>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</si>
  <si>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</si>
  <si>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</si>
  <si>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</si>
  <si>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</si>
  <si>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</si>
  <si>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</si>
  <si>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</si>
  <si>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</si>
  <si>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</si>
  <si>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</si>
  <si>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</si>
  <si>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</si>
  <si>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</si>
  <si>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</si>
  <si>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</si>
  <si>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</si>
  <si>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</si>
  <si>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</si>
  <si>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</si>
  <si>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</si>
  <si>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</si>
  <si>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</si>
  <si>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</si>
  <si>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</si>
  <si>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</si>
  <si>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</si>
  <si>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</si>
  <si>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</si>
  <si>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</si>
  <si>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</si>
  <si>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</si>
  <si>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</si>
  <si>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</si>
  <si>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</si>
  <si>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</si>
  <si>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</si>
  <si>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</si>
  <si>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</si>
  <si>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</si>
  <si>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</si>
  <si>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</si>
  <si>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</si>
  <si>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</si>
  <si>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</si>
  <si>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</si>
  <si>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</si>
  <si>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</si>
  <si>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</si>
  <si>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</si>
  <si>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</si>
  <si>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</si>
  <si>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</si>
  <si>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</si>
  <si>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</si>
  <si>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</si>
  <si>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</si>
  <si>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</si>
  <si>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</si>
  <si>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</si>
  <si>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</si>
  <si>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</si>
  <si>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</si>
  <si>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</si>
  <si>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</si>
  <si>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</si>
  <si>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</si>
  <si>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</si>
  <si>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</si>
  <si>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</si>
  <si>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</si>
  <si>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</si>
  <si>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</si>
  <si>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</si>
  <si>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</si>
  <si>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</si>
  <si>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</si>
  <si>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</si>
  <si>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</si>
  <si>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</si>
  <si>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</si>
  <si>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</si>
  <si>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</si>
  <si>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</si>
  <si>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</si>
  <si>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</si>
  <si>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</si>
  <si>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</si>
  <si>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</si>
  <si>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</si>
  <si>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</si>
  <si>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</si>
  <si>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</si>
  <si>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</si>
  <si>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</si>
  <si>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</si>
  <si>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</si>
  <si>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</si>
  <si>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</si>
  <si>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</si>
  <si>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</si>
  <si>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</si>
  <si>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</si>
  <si>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</si>
  <si>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</si>
  <si>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</si>
  <si>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</si>
  <si>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</si>
  <si>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</si>
  <si>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</si>
  <si>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</si>
  <si>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</si>
  <si>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</si>
  <si>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</si>
  <si>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</si>
  <si>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</si>
  <si>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</si>
  <si>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</si>
  <si>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</si>
  <si>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</si>
  <si>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</si>
  <si>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</si>
  <si>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</si>
  <si>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</si>
  <si>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</si>
  <si>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</si>
  <si>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</si>
  <si>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</si>
  <si>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</si>
  <si>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</si>
  <si>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</si>
  <si>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</si>
  <si>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</si>
  <si>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</si>
  <si>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</si>
  <si>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</si>
  <si>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</si>
  <si>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</si>
  <si>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</si>
  <si>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</si>
  <si>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</si>
  <si>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</si>
  <si>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</si>
  <si>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</si>
  <si>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</si>
  <si>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</si>
  <si>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</si>
  <si>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</si>
  <si>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</si>
  <si>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</si>
  <si>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</si>
  <si>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</si>
  <si>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</si>
  <si>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</si>
  <si>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</si>
  <si>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</si>
  <si>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</si>
  <si>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</si>
  <si>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</si>
  <si>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</si>
  <si>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</si>
  <si>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</si>
  <si>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</si>
  <si>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</si>
  <si>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</si>
  <si>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</si>
  <si>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</si>
  <si>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</si>
  <si>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</si>
  <si>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</si>
  <si>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</si>
  <si>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</si>
  <si>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</si>
  <si>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</si>
  <si>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</si>
  <si>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</si>
  <si>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</si>
  <si>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</si>
  <si>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</si>
  <si>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</si>
  <si>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</si>
  <si>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</si>
  <si>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</si>
  <si>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</si>
  <si>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</si>
  <si>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</si>
  <si>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</si>
  <si>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</si>
  <si>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</si>
  <si>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</si>
  <si>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</si>
  <si>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</si>
  <si>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</si>
  <si>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</si>
  <si>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</si>
  <si>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</si>
  <si>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</si>
  <si>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</si>
  <si>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</si>
  <si>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</si>
  <si>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</si>
  <si>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</si>
  <si>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</si>
  <si>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</si>
  <si>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</si>
  <si>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</si>
  <si>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</si>
  <si>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</si>
  <si>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</si>
  <si>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</si>
  <si>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</si>
  <si>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</si>
  <si>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</si>
  <si>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</si>
  <si>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</si>
  <si>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</si>
  <si>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</si>
  <si>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</si>
  <si>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</si>
  <si>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</si>
  <si>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</si>
  <si>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</si>
  <si>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</si>
  <si>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</si>
  <si>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</si>
  <si>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</si>
  <si>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</si>
  <si>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</si>
  <si>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</si>
  <si>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</si>
  <si>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</si>
  <si>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</si>
  <si>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</si>
  <si>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</si>
  <si>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</si>
  <si>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</si>
  <si>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</si>
  <si>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</si>
  <si>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</si>
  <si>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</si>
  <si>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</si>
  <si>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</si>
  <si>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</si>
  <si>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</si>
  <si>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</si>
  <si>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</si>
  <si>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</si>
  <si>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</si>
  <si>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</si>
  <si>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</si>
  <si>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</si>
  <si>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</si>
  <si>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</si>
  <si>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</si>
  <si>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</si>
  <si>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</si>
  <si>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</si>
  <si>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</si>
  <si>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</si>
  <si>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</si>
  <si>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</si>
  <si>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</si>
  <si>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</si>
  <si>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</si>
  <si>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</si>
  <si>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</si>
  <si>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</si>
  <si>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</si>
  <si>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</si>
  <si>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</si>
  <si>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</si>
  <si>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</si>
  <si>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</si>
  <si>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</si>
  <si>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</si>
  <si>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</si>
  <si>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</si>
  <si>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</si>
  <si>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</si>
  <si>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</si>
  <si>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</si>
  <si>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</si>
  <si>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</si>
  <si>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</si>
  <si>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</si>
  <si>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</si>
  <si>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</si>
  <si>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</si>
  <si>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</si>
  <si>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</si>
  <si>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</si>
  <si>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</si>
  <si>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</si>
  <si>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</si>
  <si>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</si>
  <si>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</si>
  <si>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</si>
  <si>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</si>
  <si>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</si>
  <si>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</si>
  <si>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</si>
  <si>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</si>
  <si>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</si>
  <si>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</si>
  <si>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</si>
  <si>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</si>
  <si>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</si>
  <si>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</si>
  <si>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</si>
  <si>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</si>
  <si>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</si>
  <si>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</si>
  <si>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</si>
  <si>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</si>
  <si>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</si>
  <si>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</si>
  <si>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</si>
  <si>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</si>
  <si>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</si>
  <si>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</si>
  <si>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</si>
  <si>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</si>
  <si>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</si>
  <si>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</si>
  <si>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</si>
  <si>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</si>
  <si>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</si>
  <si>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</si>
  <si>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</si>
  <si>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</si>
  <si>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</si>
  <si>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</si>
  <si>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</si>
  <si>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</si>
  <si>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</si>
  <si>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</si>
  <si>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</si>
  <si>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</si>
  <si>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</si>
  <si>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</si>
  <si>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</si>
  <si>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</si>
  <si>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</si>
  <si>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</si>
  <si>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</si>
  <si>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</si>
  <si>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</si>
  <si>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</si>
  <si>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</si>
  <si>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</si>
  <si>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</si>
  <si>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</si>
  <si>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</si>
  <si>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</si>
  <si>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</si>
  <si>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</si>
  <si>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</si>
  <si>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</si>
  <si>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</si>
  <si>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</si>
  <si>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</si>
  <si>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</si>
  <si>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</si>
  <si>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</si>
  <si>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</si>
  <si>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</si>
  <si>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</si>
  <si>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</si>
  <si>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</si>
  <si>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</si>
  <si>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</si>
  <si>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</si>
  <si>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</si>
  <si>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</si>
  <si>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</si>
  <si>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</si>
  <si>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</si>
  <si>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</si>
  <si>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</si>
  <si>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</si>
  <si>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</si>
  <si>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</si>
  <si>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</si>
  <si>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</si>
  <si>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</si>
  <si>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</si>
  <si>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</si>
  <si>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</si>
  <si>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</si>
  <si>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</si>
  <si>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</si>
  <si>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</si>
  <si>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</si>
  <si>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</si>
  <si>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</si>
  <si>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</si>
  <si>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</si>
  <si>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</si>
  <si>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</si>
  <si>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</si>
  <si>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</si>
  <si>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</si>
  <si>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</si>
  <si>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</si>
  <si>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</si>
  <si>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</si>
  <si>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</si>
  <si>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</si>
  <si>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</si>
  <si>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</si>
  <si>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</si>
  <si>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</si>
  <si>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</si>
  <si>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</si>
  <si>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</si>
  <si>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</si>
  <si>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</si>
  <si>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</si>
  <si>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</si>
  <si>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</si>
  <si>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</si>
  <si>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</si>
  <si>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</si>
  <si>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</si>
  <si>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</si>
  <si>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</si>
  <si>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</si>
  <si>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</si>
  <si>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</si>
  <si>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</si>
  <si>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</si>
  <si>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</si>
  <si>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</si>
  <si>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</si>
  <si>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</si>
  <si>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</si>
  <si>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</si>
  <si>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</si>
  <si>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</si>
  <si>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</si>
  <si>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</si>
  <si>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</si>
  <si>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</si>
  <si>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</si>
  <si>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</si>
  <si>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</si>
  <si>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</si>
  <si>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</si>
  <si>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</si>
  <si>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</si>
  <si>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</si>
  <si>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</si>
  <si>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</si>
  <si>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</si>
  <si>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</si>
  <si>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</si>
  <si>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</si>
  <si>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</si>
  <si>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</si>
  <si>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</si>
  <si>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</si>
  <si>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</si>
  <si>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</si>
  <si>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</si>
  <si>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</si>
  <si>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</si>
  <si>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</si>
  <si>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</si>
  <si>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</si>
  <si>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</si>
  <si>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</si>
  <si>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</si>
  <si>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</si>
  <si>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</si>
  <si>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</si>
  <si>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</si>
  <si>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</si>
  <si>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</si>
  <si>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</si>
  <si>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</si>
  <si>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</si>
  <si>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</si>
  <si>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</si>
  <si>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</si>
  <si>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</si>
  <si>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</si>
  <si>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</si>
  <si>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</si>
  <si>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</si>
  <si>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</si>
  <si>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</si>
  <si>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</si>
  <si>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</si>
  <si>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</si>
  <si>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</si>
  <si>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</si>
  <si>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</si>
  <si>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</si>
  <si>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</si>
  <si>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</si>
  <si>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</si>
  <si>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</si>
  <si>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</si>
  <si>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</si>
  <si>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</si>
  <si>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</si>
  <si>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</si>
  <si>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</si>
  <si>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</si>
  <si>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</si>
  <si>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</si>
  <si>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</si>
  <si>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</si>
  <si>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</si>
  <si>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</si>
  <si>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</si>
  <si>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</si>
  <si>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</si>
  <si>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</si>
  <si>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</si>
  <si>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</si>
  <si>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</si>
  <si>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</si>
  <si>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</si>
  <si>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</si>
  <si>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</si>
  <si>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</si>
  <si>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</si>
  <si>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</si>
  <si>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</si>
  <si>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</si>
  <si>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</si>
  <si>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</si>
  <si>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</si>
  <si>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</si>
  <si>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</si>
  <si>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</si>
  <si>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</si>
  <si>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</si>
  <si>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</si>
  <si>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</si>
  <si>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</si>
  <si>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</si>
  <si>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</si>
  <si>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</si>
  <si>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</si>
  <si>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</si>
  <si>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</si>
  <si>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</si>
  <si>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</si>
  <si>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</si>
  <si>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</si>
  <si>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</si>
  <si>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</si>
  <si>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</si>
  <si>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</si>
  <si>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</si>
  <si>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</si>
  <si>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</si>
  <si>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</si>
  <si>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</si>
  <si>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</si>
  <si>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</si>
  <si>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</si>
  <si>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</si>
  <si>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</si>
  <si>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</si>
  <si>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</si>
  <si>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</si>
  <si>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</si>
  <si>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</si>
  <si>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</si>
  <si>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</si>
  <si>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</si>
  <si>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</si>
  <si>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</si>
  <si>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</si>
  <si>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</si>
  <si>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</si>
  <si>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</si>
  <si>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</si>
  <si>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</si>
  <si>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</si>
  <si>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</si>
  <si>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</si>
  <si>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</si>
  <si>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</si>
  <si>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</si>
  <si>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</si>
  <si>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</si>
  <si>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</si>
  <si>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</si>
  <si>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</si>
  <si>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</si>
  <si>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</si>
  <si>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</si>
  <si>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</si>
  <si>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</si>
  <si>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</si>
  <si>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</si>
  <si>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</si>
  <si>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</si>
  <si>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</si>
  <si>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</si>
  <si>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</si>
  <si>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</si>
  <si>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</si>
  <si>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</si>
  <si>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</si>
  <si>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</si>
  <si>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</si>
  <si>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</si>
  <si>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</si>
  <si>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</si>
  <si>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</si>
  <si>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</si>
  <si>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</si>
  <si>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</si>
  <si>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</si>
  <si>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</si>
  <si>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</si>
  <si>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</si>
  <si>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</si>
  <si>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</si>
  <si>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</si>
  <si>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</si>
  <si>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</si>
  <si>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</si>
  <si>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</si>
  <si>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</si>
  <si>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</si>
  <si>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</si>
  <si>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</si>
  <si>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</si>
  <si>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</si>
  <si>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</si>
  <si>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</si>
  <si>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</si>
  <si>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</si>
  <si>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</si>
  <si>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</si>
  <si>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</si>
  <si>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</si>
  <si>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</si>
  <si>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</si>
  <si>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</si>
  <si>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</si>
  <si>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</si>
  <si>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</si>
  <si>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</si>
  <si>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</si>
  <si>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</si>
  <si>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</si>
  <si>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</si>
  <si>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</si>
  <si>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</si>
  <si>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</si>
  <si>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</si>
  <si>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</si>
  <si>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</si>
  <si>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</si>
  <si>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</si>
  <si>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</si>
  <si>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</si>
  <si>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</si>
  <si>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</si>
  <si>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</si>
  <si>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</si>
  <si>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</si>
  <si>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</si>
  <si>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</si>
  <si>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</si>
  <si>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</si>
  <si>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</si>
  <si>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</si>
  <si>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</si>
  <si>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</si>
  <si>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</si>
  <si>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</si>
  <si>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</si>
  <si>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</si>
  <si>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</si>
  <si>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</si>
  <si>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</si>
  <si>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</si>
  <si>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</si>
  <si>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</si>
  <si>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</si>
  <si>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</si>
  <si>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</si>
  <si>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</si>
  <si>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</si>
  <si>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</si>
  <si>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</si>
  <si>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</si>
  <si>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</si>
  <si>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</si>
  <si>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</si>
  <si>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</si>
  <si>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</si>
  <si>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</si>
  <si>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</si>
  <si>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</si>
  <si>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</si>
  <si>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</si>
  <si>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</si>
  <si>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</si>
  <si>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</si>
  <si>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</si>
  <si>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</si>
  <si>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</si>
  <si>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</si>
  <si>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</si>
  <si>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</si>
  <si>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</si>
  <si>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</si>
  <si>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</si>
  <si>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</si>
  <si>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</si>
  <si>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</si>
  <si>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</si>
  <si>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</si>
  <si>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</si>
  <si>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</si>
  <si>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</si>
  <si>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</si>
  <si>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</si>
  <si>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</si>
  <si>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</si>
  <si>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</si>
  <si>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</si>
  <si>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</si>
  <si>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</si>
  <si>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</si>
  <si>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</si>
  <si>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</si>
  <si>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</si>
  <si>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</si>
  <si>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</si>
  <si>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</si>
  <si>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</si>
  <si>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</si>
  <si>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</si>
  <si>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</si>
  <si>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</si>
  <si>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</si>
  <si>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</si>
  <si>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</si>
  <si>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</si>
  <si>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</si>
  <si>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</si>
  <si>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</si>
  <si>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</si>
  <si>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</si>
  <si>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</si>
  <si>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</si>
  <si>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</si>
  <si>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</si>
  <si>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</si>
  <si>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</si>
  <si>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</si>
  <si>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</si>
  <si>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</si>
  <si>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</si>
  <si>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</si>
  <si>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</si>
  <si>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</si>
  <si>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</si>
  <si>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</si>
  <si>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</si>
  <si>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</si>
  <si>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</si>
  <si>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</si>
  <si>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</si>
  <si>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</si>
  <si>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</si>
  <si>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</si>
  <si>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</si>
  <si>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</si>
  <si>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</si>
  <si>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</si>
  <si>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</si>
  <si>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</si>
  <si>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</si>
  <si>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</si>
  <si>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</si>
  <si>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</si>
  <si>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</si>
  <si>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</si>
  <si>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</si>
  <si>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</si>
  <si>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</si>
  <si>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</si>
  <si>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</si>
  <si>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</si>
  <si>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</si>
  <si>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</si>
  <si>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</si>
  <si>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</si>
  <si>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</si>
  <si>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</si>
  <si>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</si>
  <si>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</si>
  <si>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</si>
  <si>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</si>
  <si>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</si>
  <si>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</si>
  <si>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</si>
  <si>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</si>
  <si>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</si>
  <si>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</si>
  <si>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</si>
  <si>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</si>
  <si>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</si>
  <si>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</si>
  <si>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</si>
  <si>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</si>
  <si>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</si>
  <si>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</si>
  <si>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</si>
  <si>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</si>
  <si>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</si>
  <si>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</si>
  <si>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</si>
  <si>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</si>
  <si>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</si>
  <si>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</si>
  <si>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</si>
  <si>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</si>
  <si>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</si>
  <si>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</si>
  <si>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</si>
  <si>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</si>
  <si>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</si>
  <si>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</si>
  <si>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</si>
  <si>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</si>
  <si>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</si>
  <si>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</si>
  <si>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</si>
  <si>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</si>
  <si>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</si>
  <si>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</si>
  <si>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</si>
  <si>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</si>
  <si>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</si>
  <si>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</si>
  <si>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</si>
  <si>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</si>
  <si>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</si>
  <si>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</si>
  <si>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</si>
  <si>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</si>
  <si>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</si>
  <si>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</si>
  <si>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</si>
  <si>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</si>
  <si>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</si>
  <si>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</si>
  <si>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</si>
  <si>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</si>
  <si>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</si>
  <si>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</si>
  <si>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</si>
  <si>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</si>
  <si>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</si>
  <si>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</si>
  <si>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</si>
  <si>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</si>
  <si>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</si>
  <si>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</si>
  <si>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</si>
  <si>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</si>
  <si>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</si>
  <si>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</si>
  <si>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</si>
  <si>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</si>
  <si>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</si>
  <si>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</si>
  <si>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</si>
  <si>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</si>
  <si>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</si>
  <si>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</si>
  <si>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</si>
  <si>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</si>
  <si>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</si>
  <si>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</si>
  <si>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</si>
  <si>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</si>
  <si>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</si>
  <si>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</si>
  <si>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</si>
  <si>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</si>
  <si>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</si>
  <si>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</si>
  <si>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</si>
  <si>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</si>
  <si>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</si>
  <si>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</si>
  <si>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</si>
  <si>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</si>
  <si>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</si>
  <si>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</si>
  <si>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</si>
  <si>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</si>
  <si>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</si>
  <si>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</si>
  <si>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</si>
  <si>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</si>
  <si>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</si>
  <si>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</si>
  <si>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</si>
  <si>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</si>
  <si>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</si>
  <si>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</si>
  <si>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</si>
  <si>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</si>
  <si>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</si>
  <si>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</si>
  <si>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</si>
  <si>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</si>
  <si>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</si>
  <si>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</si>
  <si>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</si>
  <si>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</si>
  <si>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</si>
  <si>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</si>
  <si>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</si>
  <si>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</si>
  <si>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</si>
  <si>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</si>
  <si>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</si>
  <si>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</si>
  <si>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</si>
  <si>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</si>
  <si>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</si>
  <si>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</si>
  <si>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</si>
  <si>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</si>
  <si>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</si>
  <si>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</si>
  <si>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</si>
  <si>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</si>
  <si>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</si>
  <si>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</si>
  <si>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</si>
  <si>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</si>
  <si>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</si>
  <si>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</si>
  <si>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</si>
  <si>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</si>
  <si>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</si>
  <si>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</si>
  <si>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</si>
  <si>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</si>
  <si>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</si>
  <si>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</si>
  <si>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</si>
  <si>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</si>
  <si>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</si>
  <si>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</si>
  <si>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</si>
  <si>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</si>
  <si>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</si>
  <si>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</si>
  <si>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</si>
  <si>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</si>
  <si>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</si>
  <si>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</si>
  <si>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</si>
  <si>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</si>
  <si>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</si>
  <si>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</si>
  <si>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</si>
  <si>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</si>
  <si>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</si>
  <si>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</si>
  <si>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</si>
  <si>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</si>
  <si>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</si>
  <si>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</si>
  <si>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</si>
  <si>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</si>
  <si>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</si>
  <si>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</si>
  <si>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</si>
  <si>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</si>
  <si>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</si>
  <si>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</si>
  <si>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</si>
  <si>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</si>
  <si>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</si>
  <si>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</si>
  <si>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</si>
  <si>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</si>
  <si>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</si>
  <si>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</si>
  <si>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</si>
  <si>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</si>
  <si>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</si>
  <si>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</si>
  <si>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</si>
  <si>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</si>
  <si>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</si>
  <si>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</si>
  <si>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</si>
  <si>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</si>
  <si>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</si>
  <si>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</si>
  <si>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</si>
  <si>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</si>
  <si>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</si>
  <si>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</si>
  <si>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</si>
  <si>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</si>
  <si>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</si>
  <si>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</si>
  <si>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</si>
  <si>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</si>
  <si>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</si>
  <si>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</si>
  <si>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</si>
  <si>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</si>
  <si>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</si>
  <si>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</si>
  <si>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</si>
  <si>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</si>
  <si>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</si>
  <si>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</si>
  <si>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</si>
  <si>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</si>
  <si>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</si>
  <si>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</si>
  <si>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</si>
  <si>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</si>
  <si>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</si>
  <si>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</si>
  <si>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</si>
  <si>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</si>
  <si>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</si>
  <si>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</si>
  <si>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</si>
  <si>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</si>
  <si>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</si>
  <si>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</si>
  <si>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</si>
  <si>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</si>
  <si>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</si>
  <si>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</si>
  <si>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</si>
  <si>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</si>
  <si>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</si>
  <si>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</si>
  <si>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</si>
  <si>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</si>
  <si>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</si>
  <si>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</si>
  <si>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</si>
  <si>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</si>
  <si>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</si>
  <si>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</si>
  <si>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</si>
  <si>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</si>
  <si>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</si>
  <si>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</si>
  <si>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</si>
  <si>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</si>
  <si>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</si>
  <si>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</si>
  <si>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</si>
  <si>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</si>
  <si>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</si>
  <si>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</si>
  <si>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</si>
  <si>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</si>
  <si>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</si>
  <si>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</si>
  <si>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</si>
  <si>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</si>
  <si>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</si>
  <si>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</si>
  <si>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</si>
  <si>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</si>
  <si>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</si>
  <si>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</si>
  <si>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</si>
  <si>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</si>
  <si>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</si>
  <si>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</si>
  <si>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</si>
  <si>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</si>
  <si>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</si>
  <si>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</si>
  <si>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</si>
  <si>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</si>
  <si>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</si>
  <si>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</si>
  <si>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</si>
  <si>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</si>
  <si>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</si>
  <si>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</si>
  <si>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</si>
  <si>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</si>
  <si>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</si>
  <si>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</si>
  <si>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</si>
  <si>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</si>
  <si>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</si>
  <si>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</si>
  <si>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</si>
  <si>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</si>
  <si>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</si>
  <si>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</si>
  <si>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</si>
  <si>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</si>
  <si>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</si>
  <si>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</si>
  <si>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</si>
  <si>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</si>
  <si>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</si>
  <si>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</si>
  <si>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</si>
  <si>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</si>
  <si>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</si>
  <si>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</si>
  <si>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</si>
  <si>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</si>
  <si>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</si>
  <si>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</si>
  <si>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</si>
  <si>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</si>
  <si>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</si>
  <si>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</si>
  <si>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</si>
  <si>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</si>
  <si>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</si>
  <si>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</si>
  <si>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</si>
  <si>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</si>
  <si>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</si>
  <si>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</si>
  <si>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</si>
  <si>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</si>
  <si>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</si>
  <si>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</si>
  <si>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</si>
  <si>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</si>
  <si>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</si>
  <si>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</si>
  <si>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</si>
  <si>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</si>
  <si>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</si>
  <si>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</si>
  <si>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</si>
  <si>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</si>
  <si>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</si>
  <si>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</si>
  <si>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</si>
  <si>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</si>
  <si>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</si>
  <si>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</si>
  <si>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</si>
  <si>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</si>
  <si>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</si>
  <si>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</si>
  <si>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</si>
  <si>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</si>
  <si>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</si>
  <si>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</si>
  <si>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</si>
  <si>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</si>
  <si>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</si>
  <si>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</si>
  <si>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</si>
  <si>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</si>
  <si>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</si>
  <si>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</si>
  <si>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</si>
  <si>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</si>
  <si>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</si>
  <si>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</si>
  <si>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</si>
  <si>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</si>
  <si>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</si>
  <si>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</si>
  <si>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</si>
  <si>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</si>
  <si>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</si>
  <si>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</si>
  <si>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</si>
  <si>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</si>
  <si>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</si>
  <si>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</si>
  <si>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</si>
  <si>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</si>
  <si>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</si>
  <si>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</si>
  <si>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</si>
  <si>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</si>
  <si>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</si>
  <si>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</si>
  <si>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</si>
  <si>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</si>
  <si>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</si>
  <si>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</si>
  <si>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</si>
  <si>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</si>
  <si>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</si>
  <si>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</si>
  <si>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</si>
  <si>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</si>
  <si>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</si>
  <si>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</si>
  <si>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</si>
  <si>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</si>
  <si>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</si>
  <si>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</si>
  <si>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</si>
  <si>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</si>
  <si>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</si>
  <si>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</si>
  <si>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</si>
  <si>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</si>
  <si>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</si>
  <si>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</si>
  <si>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</si>
  <si>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</si>
  <si>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</si>
  <si>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</si>
  <si>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</si>
  <si>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</si>
  <si>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</si>
  <si>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</si>
  <si>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</si>
  <si>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</si>
  <si>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</si>
  <si>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</si>
  <si>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</si>
  <si>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</si>
  <si>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</si>
  <si>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</si>
  <si>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</si>
  <si>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</si>
  <si>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</si>
  <si>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</si>
  <si>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</si>
  <si>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</si>
  <si>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</si>
  <si>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</si>
  <si>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</si>
  <si>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</si>
  <si>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</si>
  <si>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</si>
  <si>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</si>
  <si>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</si>
  <si>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</si>
  <si>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</si>
  <si>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</si>
  <si>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</si>
  <si>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</si>
  <si>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</si>
  <si>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</si>
  <si>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</si>
  <si>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</si>
  <si>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</si>
  <si>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</si>
  <si>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</si>
  <si>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</si>
  <si>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</si>
  <si>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</si>
  <si>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</si>
  <si>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</si>
  <si>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</si>
  <si>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</si>
  <si>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</si>
  <si>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</si>
  <si>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</si>
  <si>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</si>
  <si>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</si>
  <si>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</si>
  <si>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</si>
  <si>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</si>
  <si>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</si>
  <si>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</si>
  <si>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</si>
  <si>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</si>
  <si>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</si>
  <si>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</si>
  <si>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</si>
  <si>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</si>
  <si>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</si>
  <si>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</si>
  <si>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</si>
  <si>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</si>
  <si>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</si>
  <si>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</si>
  <si>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</si>
  <si>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</si>
  <si>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</si>
  <si>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</si>
  <si>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</si>
  <si>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</si>
  <si>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</si>
  <si>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</si>
  <si>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</si>
  <si>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</si>
  <si>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</si>
  <si>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</si>
  <si>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</si>
  <si>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</si>
  <si>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</si>
  <si>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</si>
  <si>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</si>
  <si>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</si>
  <si>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</si>
  <si>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</si>
  <si>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</si>
  <si>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</si>
  <si>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</si>
  <si>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</si>
  <si>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</si>
  <si>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</si>
  <si>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</si>
  <si>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</si>
  <si>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</si>
  <si>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</si>
  <si>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</si>
  <si>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</si>
  <si>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</si>
  <si>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</si>
  <si>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</si>
  <si>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</si>
  <si>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</si>
  <si>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</si>
  <si>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</si>
  <si>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</si>
  <si>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</si>
  <si>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</si>
  <si>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</si>
  <si>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</si>
  <si>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</si>
  <si>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</si>
  <si>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</si>
  <si>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</si>
  <si>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</si>
  <si>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</si>
  <si>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</si>
  <si>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</si>
  <si>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</si>
  <si>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</si>
  <si>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</si>
  <si>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</si>
  <si>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</si>
  <si>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</si>
  <si>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</si>
  <si>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</si>
  <si>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</si>
  <si>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</si>
  <si>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</si>
  <si>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</si>
  <si>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</si>
  <si>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</si>
  <si>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</si>
  <si>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</si>
  <si>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</si>
  <si>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</si>
  <si>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</si>
  <si>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</si>
  <si>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</si>
  <si>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</si>
  <si>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</si>
  <si>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</si>
  <si>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</si>
  <si>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</si>
  <si>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</si>
  <si>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</si>
  <si>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</si>
  <si>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</si>
  <si>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</si>
  <si>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</si>
  <si>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</si>
  <si>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</si>
  <si>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</si>
  <si>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</si>
  <si>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</si>
  <si>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</si>
  <si>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</si>
  <si>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</si>
  <si>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</si>
  <si>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</si>
  <si>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</si>
  <si>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</si>
  <si>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</si>
  <si>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</si>
  <si>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</si>
  <si>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</si>
  <si>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</si>
  <si>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</si>
  <si>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</si>
  <si>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</si>
  <si>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</si>
  <si>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</si>
  <si>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</si>
  <si>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</si>
  <si>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</si>
  <si>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</si>
  <si>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</si>
  <si>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</si>
  <si>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</si>
  <si>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</si>
  <si>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</si>
  <si>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</si>
  <si>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</si>
  <si>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</si>
  <si>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</si>
  <si>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</si>
  <si>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</si>
  <si>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</si>
  <si>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</si>
  <si>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</si>
  <si>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</si>
  <si>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</si>
  <si>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</si>
  <si>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</si>
  <si>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</si>
  <si>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</si>
  <si>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</si>
  <si>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</si>
  <si>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</si>
  <si>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</si>
  <si>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</si>
  <si>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</si>
  <si>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</si>
  <si>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</si>
  <si>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</si>
  <si>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</si>
  <si>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</si>
  <si>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</si>
  <si>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</si>
  <si>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</si>
  <si>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</si>
  <si>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</si>
  <si>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</si>
  <si>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</si>
  <si>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</si>
  <si>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</si>
  <si>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</si>
  <si>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</si>
  <si>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</si>
  <si>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</si>
  <si>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</si>
  <si>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</si>
  <si>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</si>
  <si>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</si>
  <si>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</si>
  <si>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</si>
  <si>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</si>
  <si>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</si>
  <si>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</si>
  <si>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</si>
  <si>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</si>
  <si>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</si>
  <si>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</si>
  <si>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</si>
  <si>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</si>
  <si>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</si>
  <si>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</si>
  <si>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</si>
  <si>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</si>
  <si>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</si>
  <si>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</si>
  <si>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</si>
  <si>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</si>
  <si>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</si>
  <si>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</si>
  <si>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</si>
  <si>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</si>
  <si>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</si>
  <si>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</si>
  <si>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</si>
  <si>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</si>
  <si>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</si>
  <si>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</si>
  <si>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</si>
  <si>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</si>
  <si>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</si>
  <si>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</si>
  <si>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</si>
  <si>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</si>
  <si>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</si>
  <si>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</si>
  <si>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</si>
  <si>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</si>
  <si>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</si>
  <si>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</si>
  <si>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</si>
  <si>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</si>
  <si>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</si>
  <si>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</si>
  <si>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</si>
  <si>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</si>
  <si>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</si>
  <si>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</si>
  <si>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</si>
  <si>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</si>
  <si>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</si>
  <si>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</si>
  <si>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</si>
  <si>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</si>
  <si>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</si>
  <si>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</si>
  <si>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</si>
  <si>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</si>
  <si>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</si>
  <si>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</si>
  <si>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</si>
  <si>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</si>
  <si>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</si>
  <si>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</si>
  <si>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</si>
  <si>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</si>
  <si>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</si>
  <si>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</si>
  <si>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</si>
  <si>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</si>
  <si>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</si>
  <si>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</si>
  <si>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</si>
  <si>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</si>
  <si>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</si>
  <si>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</si>
  <si>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</si>
  <si>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</si>
  <si>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</si>
  <si>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</si>
  <si>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</si>
  <si>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</si>
  <si>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</si>
  <si>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</si>
  <si>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</si>
  <si>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</si>
  <si>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</si>
  <si>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</si>
  <si>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</si>
  <si>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</si>
  <si>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</si>
  <si>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</si>
  <si>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</si>
  <si>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</si>
  <si>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</si>
  <si>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</si>
  <si>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</si>
  <si>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</si>
  <si>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</si>
  <si>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</si>
  <si>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</si>
  <si>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</si>
  <si>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</si>
  <si>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</si>
  <si>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</si>
  <si>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</si>
  <si>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</si>
  <si>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</si>
  <si>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</si>
  <si>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</si>
  <si>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</si>
  <si>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</si>
  <si>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</si>
  <si>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</si>
  <si>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</si>
  <si>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</si>
  <si>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</si>
  <si>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</si>
  <si>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</si>
  <si>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</si>
  <si>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</si>
  <si>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</si>
  <si>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</si>
  <si>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</si>
  <si>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</si>
  <si>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</si>
  <si>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</si>
  <si>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</si>
  <si>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</si>
  <si>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</si>
  <si>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</si>
  <si>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</si>
  <si>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</si>
  <si>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</si>
  <si>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</si>
  <si>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</si>
  <si>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</si>
  <si>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</si>
  <si>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</si>
  <si>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</si>
  <si>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</si>
  <si>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</si>
  <si>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</si>
  <si>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</si>
  <si>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</si>
  <si>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</si>
  <si>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</si>
  <si>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</si>
  <si>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</si>
  <si>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</si>
  <si>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</si>
  <si>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</si>
  <si>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</si>
  <si>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</si>
  <si>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</si>
  <si>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</si>
  <si>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</si>
  <si>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</si>
  <si>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</si>
  <si>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</si>
  <si>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</si>
  <si>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</si>
  <si>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</si>
  <si>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</si>
  <si>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</si>
  <si>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</si>
  <si>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</si>
  <si>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</si>
  <si>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</si>
  <si>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</si>
  <si>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</si>
  <si>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</si>
  <si>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</si>
  <si>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</si>
  <si>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</si>
  <si>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</si>
  <si>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</si>
  <si>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</si>
  <si>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</si>
  <si>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</si>
  <si>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</si>
  <si>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</si>
  <si>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</si>
  <si>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</si>
  <si>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</si>
  <si>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</si>
  <si>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</si>
  <si>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</si>
  <si>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</si>
  <si>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</si>
  <si>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</si>
  <si>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</si>
  <si>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</si>
  <si>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</si>
  <si>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</si>
  <si>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</si>
  <si>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</si>
  <si>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</si>
  <si>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</si>
  <si>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</si>
  <si>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</si>
  <si>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</si>
  <si>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</si>
  <si>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</si>
  <si>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</si>
  <si>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</si>
  <si>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</si>
  <si>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</si>
  <si>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</si>
  <si>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</si>
  <si>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</si>
  <si>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</si>
  <si>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</si>
  <si>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</si>
  <si>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</si>
  <si>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</si>
  <si>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</si>
  <si>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</si>
  <si>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</si>
  <si>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</si>
  <si>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</si>
  <si>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</si>
  <si>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</si>
  <si>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</si>
  <si>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</si>
  <si>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</si>
  <si>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</si>
  <si>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</si>
  <si>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</si>
  <si>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</si>
  <si>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</si>
  <si>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</si>
  <si>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</si>
  <si>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</si>
  <si>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</si>
  <si>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</si>
  <si>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</si>
  <si>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</si>
  <si>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</si>
  <si>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</si>
  <si>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</si>
  <si>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</si>
  <si>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</si>
  <si>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</si>
  <si>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</si>
  <si>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</si>
  <si>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</si>
  <si>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</si>
  <si>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</si>
  <si>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</si>
  <si>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</si>
  <si>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</si>
  <si>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</si>
  <si>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</si>
  <si>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</si>
  <si>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</si>
  <si>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</si>
  <si>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</si>
  <si>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</si>
  <si>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</si>
  <si>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</si>
  <si>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</si>
  <si>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</si>
  <si>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</si>
  <si>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</si>
  <si>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</si>
  <si>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</si>
  <si>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</si>
  <si>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</si>
  <si>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</si>
  <si>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</si>
  <si>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</si>
  <si>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</si>
  <si>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</si>
  <si>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</si>
  <si>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</si>
  <si>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</si>
  <si>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</si>
  <si>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</si>
  <si>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</si>
  <si>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</si>
  <si>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</si>
  <si>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</si>
  <si>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</si>
  <si>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</si>
  <si>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</si>
  <si>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</si>
  <si>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</si>
  <si>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</si>
  <si>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</si>
  <si>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</si>
  <si>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</si>
  <si>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</si>
  <si>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</si>
  <si>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</si>
  <si>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</si>
  <si>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</si>
  <si>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</si>
  <si>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</si>
  <si>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</si>
  <si>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</si>
  <si>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</si>
  <si>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</si>
  <si>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</si>
  <si>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</si>
  <si>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</si>
  <si>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</si>
  <si>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</si>
  <si>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</si>
  <si>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</si>
  <si>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</si>
  <si>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</si>
  <si>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</si>
  <si>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</si>
  <si>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</si>
  <si>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</si>
  <si>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</si>
  <si>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</si>
  <si>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</si>
  <si>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</si>
  <si>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</si>
  <si>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</si>
  <si>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</si>
  <si>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</si>
  <si>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</si>
  <si>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</si>
  <si>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</si>
  <si>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</si>
  <si>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</si>
  <si>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</si>
  <si>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</si>
  <si>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</si>
  <si>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</si>
  <si>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</si>
  <si>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</si>
  <si>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</si>
  <si>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</si>
  <si>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</si>
  <si>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</si>
  <si>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</si>
  <si>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</si>
  <si>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</si>
  <si>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</si>
  <si>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</si>
  <si>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</si>
  <si>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</si>
  <si>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</si>
  <si>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</si>
  <si>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</si>
  <si>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</si>
  <si>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</si>
  <si>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</si>
  <si>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</si>
  <si>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</si>
  <si>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</si>
  <si>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</si>
  <si>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</si>
  <si>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</si>
  <si>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</si>
  <si>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</si>
  <si>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</si>
  <si>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</si>
  <si>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</si>
  <si>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</si>
  <si>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</si>
  <si>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</si>
  <si>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</si>
  <si>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</si>
  <si>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</si>
  <si>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</si>
  <si>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</si>
  <si>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</si>
  <si>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</si>
  <si>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</si>
  <si>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</si>
  <si>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</si>
  <si>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</si>
  <si>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</si>
  <si>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</si>
  <si>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</si>
  <si>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</si>
  <si>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</si>
  <si>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</si>
  <si>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</si>
  <si>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</si>
  <si>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</si>
  <si>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</si>
  <si>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</si>
  <si>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</si>
  <si>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</si>
  <si>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</si>
  <si>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</si>
  <si>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</si>
  <si>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</si>
  <si>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</si>
  <si>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</si>
  <si>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</si>
  <si>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</si>
  <si>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</si>
  <si>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</si>
  <si>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</si>
  <si>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</si>
  <si>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</si>
  <si>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</si>
  <si>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</si>
  <si>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</si>
  <si>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</si>
  <si>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</si>
  <si>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</si>
  <si>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</si>
  <si>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</si>
  <si>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</si>
  <si>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</si>
  <si>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</si>
  <si>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</si>
  <si>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</si>
  <si>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</si>
  <si>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</si>
  <si>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</si>
  <si>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</si>
  <si>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</si>
  <si>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</si>
  <si>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</si>
  <si>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</si>
  <si>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</si>
  <si>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</si>
  <si>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</si>
  <si>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</si>
  <si>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</si>
  <si>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</si>
  <si>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</si>
  <si>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</si>
  <si>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</si>
  <si>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</si>
  <si>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</si>
  <si>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</si>
  <si>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</si>
  <si>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</si>
  <si>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</si>
  <si>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</si>
  <si>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</si>
  <si>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</si>
  <si>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</si>
  <si>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</si>
  <si>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</si>
  <si>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</si>
  <si>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</si>
  <si>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</si>
  <si>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</si>
  <si>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</si>
  <si>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</si>
  <si>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</si>
  <si>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</si>
  <si>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</si>
  <si>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</si>
  <si>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</si>
  <si>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</si>
  <si>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</si>
  <si>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</si>
  <si>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</si>
  <si>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</si>
  <si>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</si>
  <si>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</si>
  <si>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</si>
  <si>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</si>
  <si>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</si>
  <si>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</si>
  <si>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</si>
  <si>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</si>
  <si>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</si>
  <si>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</si>
  <si>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</si>
  <si>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</si>
  <si>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</si>
  <si>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</si>
  <si>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</si>
  <si>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</si>
  <si>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</si>
  <si>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</si>
  <si>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</si>
  <si>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</si>
  <si>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</si>
  <si>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</si>
  <si>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</si>
  <si>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</si>
  <si>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</si>
  <si>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</si>
  <si>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</si>
  <si>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</si>
  <si>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</si>
  <si>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</si>
  <si>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</si>
  <si>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</si>
  <si>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</si>
  <si>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</si>
  <si>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</si>
  <si>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</si>
  <si>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</si>
  <si>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</si>
  <si>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</si>
  <si>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</si>
  <si>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</si>
  <si>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</si>
  <si>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</si>
  <si>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</si>
  <si>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</si>
  <si>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</si>
  <si>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</si>
  <si>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</si>
  <si>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</si>
  <si>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</si>
  <si>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</si>
  <si>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</si>
  <si>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</si>
  <si>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</si>
  <si>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</si>
  <si>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</si>
  <si>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</si>
  <si>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</si>
  <si>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</si>
  <si>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</si>
  <si>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</si>
  <si>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</si>
  <si>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</si>
  <si>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</si>
  <si>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</si>
  <si>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</si>
  <si>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</si>
  <si>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</si>
  <si>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</si>
  <si>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</si>
  <si>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</si>
  <si>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</si>
  <si>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</si>
  <si>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</si>
  <si>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</si>
  <si>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</si>
  <si>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</si>
  <si>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</si>
  <si>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</si>
  <si>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</si>
  <si>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</si>
  <si>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</si>
  <si>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</si>
  <si>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</si>
  <si>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</si>
  <si>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</si>
  <si>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</si>
  <si>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</si>
  <si>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</si>
  <si>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</si>
  <si>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</si>
  <si>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</si>
  <si>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</si>
  <si>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</si>
  <si>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</si>
  <si>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</si>
  <si>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</si>
  <si>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</si>
  <si>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</si>
  <si>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</si>
  <si>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</si>
  <si>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</si>
  <si>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</si>
  <si>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</si>
  <si>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</si>
  <si>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</si>
  <si>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</si>
  <si>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</si>
  <si>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</si>
  <si>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</si>
  <si>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</si>
  <si>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</si>
  <si>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</si>
  <si>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</si>
  <si>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</si>
  <si>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</si>
  <si>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</si>
  <si>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</si>
  <si>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</si>
  <si>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</si>
  <si>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</si>
  <si>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</si>
  <si>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</si>
  <si>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</si>
  <si>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</si>
  <si>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</si>
  <si>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</si>
  <si>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</si>
  <si>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</si>
  <si>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</si>
  <si>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</si>
  <si>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</si>
  <si>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</si>
  <si>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</si>
  <si>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</si>
  <si>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</si>
  <si>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</si>
  <si>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</si>
  <si>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</si>
  <si>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</si>
  <si>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</si>
  <si>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</si>
  <si>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</si>
  <si>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</si>
  <si>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</si>
  <si>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</si>
  <si>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</si>
  <si>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</si>
  <si>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</si>
  <si>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</si>
  <si>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</si>
  <si>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</si>
  <si>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</si>
  <si>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</si>
  <si>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</si>
  <si>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</si>
  <si>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</si>
  <si>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</si>
  <si>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</si>
  <si>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</si>
  <si>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</si>
  <si>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</si>
  <si>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</si>
  <si>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</si>
  <si>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</si>
  <si>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</si>
  <si>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</si>
  <si>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</si>
  <si>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</si>
  <si>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</si>
  <si>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</si>
  <si>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</si>
  <si>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</si>
  <si>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</si>
  <si>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</si>
  <si>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</si>
  <si>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</si>
  <si>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</si>
  <si>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</si>
  <si>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</si>
  <si>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</si>
  <si>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</si>
  <si>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</si>
  <si>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</si>
  <si>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</si>
  <si>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</si>
  <si>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</si>
  <si>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</si>
  <si>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</si>
  <si>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</si>
  <si>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</si>
  <si>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</si>
  <si>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</si>
  <si>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</si>
  <si>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</si>
  <si>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</si>
  <si>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</si>
  <si>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</si>
  <si>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</si>
  <si>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</si>
  <si>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</si>
  <si>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</si>
  <si>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</si>
  <si>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</si>
  <si>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</si>
  <si>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</si>
  <si>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</si>
  <si>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</si>
  <si>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</si>
  <si>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</si>
  <si>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</si>
  <si>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</si>
  <si>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</si>
  <si>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</si>
  <si>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</si>
  <si>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</si>
  <si>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</si>
  <si>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</si>
  <si>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</si>
  <si>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</si>
  <si>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</si>
  <si>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</si>
  <si>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</si>
  <si>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</si>
  <si>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</si>
  <si>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</si>
  <si>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</si>
  <si>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</si>
  <si>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</si>
  <si>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</si>
  <si>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</si>
  <si>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</si>
  <si>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</si>
  <si>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</si>
  <si>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</si>
  <si>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</si>
  <si>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</si>
  <si>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</si>
  <si>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</si>
  <si>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</si>
  <si>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</si>
  <si>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</si>
  <si>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</si>
  <si>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</si>
  <si>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</si>
  <si>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</si>
  <si>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</si>
  <si>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</si>
  <si>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</si>
  <si>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</si>
  <si>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</si>
  <si>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</si>
  <si>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</si>
  <si>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</si>
  <si>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</si>
  <si>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</si>
  <si>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</si>
  <si>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</si>
  <si>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</si>
  <si>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</si>
  <si>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</si>
  <si>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</si>
  <si>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</si>
  <si>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</si>
  <si>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</si>
  <si>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</si>
  <si>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</si>
  <si>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</si>
  <si>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</si>
  <si>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</si>
  <si>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</si>
  <si>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</si>
  <si>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</si>
  <si>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</si>
  <si>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</si>
  <si>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</si>
  <si>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</si>
  <si>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</si>
  <si>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</si>
  <si>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</si>
  <si>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</si>
  <si>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</si>
  <si>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</si>
  <si>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</si>
  <si>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</si>
  <si>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</si>
  <si>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</si>
  <si>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</si>
  <si>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</si>
  <si>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</si>
  <si>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</si>
  <si>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</si>
  <si>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</si>
  <si>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</si>
  <si>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</si>
  <si>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</si>
  <si>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</si>
  <si>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</si>
  <si>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</si>
  <si>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</si>
  <si>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</si>
  <si>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</si>
  <si>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</si>
  <si>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</si>
  <si>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</si>
  <si>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</si>
  <si>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</si>
  <si>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</si>
  <si>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</si>
  <si>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</si>
  <si>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</si>
  <si>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</si>
  <si>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</si>
  <si>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</si>
  <si>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</si>
  <si>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</si>
  <si>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</si>
  <si>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</si>
  <si>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</si>
  <si>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</si>
  <si>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</si>
  <si>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</si>
  <si>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</si>
  <si>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</si>
  <si>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</si>
  <si>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</si>
  <si>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</si>
  <si>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</si>
  <si>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</si>
  <si>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</si>
  <si>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</si>
  <si>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</si>
  <si>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</si>
  <si>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</si>
  <si>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</si>
  <si>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</si>
  <si>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</si>
  <si>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</si>
  <si>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</si>
  <si>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</si>
  <si>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</si>
  <si>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</si>
  <si>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</si>
  <si>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</si>
  <si>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</si>
  <si>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</si>
  <si>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</si>
  <si>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</si>
  <si>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</si>
  <si>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</si>
  <si>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</si>
  <si>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</si>
  <si>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</si>
  <si>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</si>
  <si>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</si>
  <si>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</si>
  <si>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</si>
  <si>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</si>
  <si>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</si>
  <si>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</si>
  <si>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</si>
  <si>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</si>
  <si>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</si>
  <si>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</si>
  <si>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</si>
  <si>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</si>
  <si>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</si>
  <si>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</si>
  <si>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</si>
  <si>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</si>
  <si>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</si>
  <si>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</si>
  <si>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</si>
  <si>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</si>
  <si>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</si>
  <si>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</si>
  <si>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</si>
  <si>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</si>
  <si>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</si>
  <si>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</si>
  <si>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</si>
  <si>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</si>
  <si>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</si>
  <si>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</si>
  <si>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</si>
  <si>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</si>
  <si>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</si>
  <si>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</si>
  <si>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</si>
  <si>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</si>
  <si>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</si>
  <si>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</si>
  <si>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</si>
  <si>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</si>
  <si>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</si>
  <si>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</si>
  <si>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</si>
  <si>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</si>
  <si>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</si>
  <si>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</si>
  <si>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</si>
  <si>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</si>
  <si>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</si>
  <si>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</si>
  <si>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</si>
  <si>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</si>
  <si>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</si>
  <si>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</si>
  <si>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</si>
  <si>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</si>
  <si>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</si>
  <si>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</si>
  <si>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</si>
  <si>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</si>
  <si>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</si>
  <si>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</si>
  <si>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</si>
  <si>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</si>
  <si>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</si>
  <si>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</si>
  <si>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</si>
  <si>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</si>
  <si>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</si>
  <si>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</si>
  <si>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</si>
  <si>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</si>
  <si>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</si>
  <si>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</si>
  <si>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</si>
  <si>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</si>
  <si>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</si>
  <si>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</si>
  <si>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</si>
  <si>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</si>
  <si>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</si>
  <si>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</si>
  <si>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</si>
  <si>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</si>
  <si>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</si>
  <si>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</si>
  <si>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</si>
  <si>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</si>
  <si>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</si>
  <si>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</si>
  <si>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</si>
  <si>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</si>
  <si>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</si>
  <si>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</si>
  <si>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</si>
  <si>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</si>
  <si>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</si>
  <si>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</si>
  <si>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</si>
  <si>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</si>
  <si>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</si>
  <si>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</si>
  <si>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</si>
  <si>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</si>
  <si>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</si>
  <si>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</si>
  <si>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</si>
  <si>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</si>
  <si>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</si>
  <si>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</si>
  <si>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</si>
  <si>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</si>
  <si>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</si>
  <si>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</si>
  <si>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</si>
  <si>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</si>
  <si>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</si>
  <si>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</si>
  <si>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</si>
  <si>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</si>
  <si>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</si>
  <si>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</si>
  <si>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</si>
  <si>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</si>
  <si>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</si>
  <si>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</si>
  <si>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</si>
  <si>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</si>
  <si>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</si>
  <si>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</si>
  <si>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</si>
  <si>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</si>
  <si>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</si>
  <si>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</si>
  <si>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</si>
  <si>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</si>
  <si>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</si>
  <si>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</si>
  <si>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</si>
  <si>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</si>
  <si>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</si>
  <si>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</si>
  <si>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</si>
  <si>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</si>
  <si>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</si>
  <si>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</si>
  <si>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</si>
  <si>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</si>
  <si>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</si>
  <si>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</si>
  <si>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</si>
  <si>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</si>
  <si>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</si>
  <si>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</si>
  <si>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</si>
  <si>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</si>
  <si>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</si>
  <si>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</si>
  <si>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</si>
  <si>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</si>
  <si>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</si>
  <si>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</si>
  <si>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</si>
  <si>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</si>
  <si>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</si>
  <si>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</si>
  <si>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</si>
  <si>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</si>
  <si>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</si>
  <si>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</si>
  <si>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</si>
  <si>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</si>
  <si>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</si>
  <si>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</si>
  <si>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</si>
  <si>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</si>
  <si>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</si>
  <si>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</si>
  <si>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</si>
  <si>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</si>
  <si>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</si>
  <si>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</si>
  <si>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</si>
  <si>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</si>
  <si>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</si>
  <si>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</si>
  <si>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</si>
  <si>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</si>
  <si>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</si>
  <si>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</si>
  <si>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</si>
  <si>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</si>
  <si>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</si>
  <si>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</si>
  <si>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</si>
  <si>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</si>
  <si>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</si>
  <si>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</si>
  <si>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</si>
  <si>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</si>
  <si>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</si>
  <si>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</si>
  <si>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</si>
  <si>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</si>
  <si>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</si>
  <si>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</si>
  <si>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</si>
  <si>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</si>
  <si>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</si>
  <si>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</si>
  <si>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</si>
  <si>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</si>
  <si>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</si>
  <si>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</si>
  <si>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</si>
  <si>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</si>
  <si>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</si>
  <si>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</si>
  <si>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</si>
  <si>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</si>
  <si>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</si>
  <si>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</si>
  <si>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</si>
  <si>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</si>
  <si>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</si>
  <si>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</si>
  <si>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</si>
  <si>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</si>
  <si>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</si>
  <si>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</si>
  <si>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</si>
  <si>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</si>
  <si>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</si>
  <si>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</si>
  <si>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</si>
  <si>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</si>
  <si>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</si>
  <si>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</si>
  <si>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</si>
  <si>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</si>
  <si>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</si>
  <si>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</si>
  <si>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</si>
  <si>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</si>
  <si>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</si>
  <si>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</si>
  <si>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</si>
  <si>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</si>
  <si>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</si>
  <si>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</si>
  <si>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</si>
  <si>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</si>
  <si>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</si>
  <si>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</si>
  <si>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</si>
  <si>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</si>
  <si>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</si>
  <si>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</si>
  <si>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</si>
  <si>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</si>
  <si>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</si>
  <si>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</si>
  <si>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</si>
  <si>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</si>
  <si>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</si>
  <si>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</si>
  <si>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</si>
  <si>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</si>
  <si>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</si>
  <si>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</si>
  <si>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</si>
  <si>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</si>
  <si>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</si>
  <si>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</si>
  <si>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</si>
  <si>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</si>
  <si>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</si>
  <si>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</si>
  <si>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</si>
  <si>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</si>
  <si>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</si>
  <si>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</si>
  <si>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</si>
  <si>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</si>
  <si>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</si>
  <si>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</si>
  <si>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</si>
  <si>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</si>
  <si>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</si>
  <si>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</si>
  <si>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</si>
  <si>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</si>
  <si>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</si>
  <si>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</si>
  <si>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</si>
  <si>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</si>
  <si>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</si>
  <si>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</si>
  <si>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</si>
  <si>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</si>
  <si>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</si>
  <si>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</si>
  <si>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</si>
  <si>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</si>
  <si>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</si>
  <si>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</si>
  <si>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</si>
  <si>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</si>
  <si>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</si>
  <si>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</si>
  <si>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</si>
  <si>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</si>
  <si>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</si>
  <si>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</si>
  <si>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</si>
  <si>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</si>
  <si>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</si>
  <si>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</si>
  <si>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</si>
  <si>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</si>
  <si>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</si>
  <si>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</si>
  <si>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</si>
  <si>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</si>
  <si>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</si>
  <si>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</si>
  <si>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</si>
  <si>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</si>
  <si>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</si>
  <si>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</si>
  <si>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</si>
  <si>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</si>
  <si>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</si>
  <si>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</si>
  <si>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</si>
  <si>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</si>
  <si>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</si>
  <si>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</si>
  <si>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</si>
  <si>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</si>
  <si>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</si>
  <si>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</si>
  <si>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</si>
  <si>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</si>
  <si>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</si>
  <si>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</si>
  <si>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</si>
  <si>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</si>
  <si>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</si>
  <si>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</si>
  <si>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</si>
  <si>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</si>
  <si>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</si>
  <si>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</si>
  <si>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</si>
  <si>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</si>
  <si>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</si>
  <si>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</si>
  <si>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</si>
  <si>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</si>
  <si>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</si>
  <si>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</si>
  <si>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</si>
  <si>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</si>
  <si>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</si>
  <si>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</si>
  <si>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</si>
  <si>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</si>
  <si>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</si>
  <si>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</si>
  <si>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</si>
  <si>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</si>
  <si>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</si>
  <si>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</si>
  <si>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</si>
  <si>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</si>
  <si>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</si>
  <si>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</si>
  <si>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</si>
  <si>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</si>
  <si>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</si>
  <si>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</si>
  <si>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</si>
  <si>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</si>
  <si>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</si>
  <si>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</si>
  <si>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</si>
  <si>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</si>
  <si>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</si>
  <si>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</si>
  <si>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</si>
  <si>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</si>
  <si>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</si>
  <si>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</si>
  <si>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</si>
  <si>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</si>
  <si>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</si>
  <si>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</si>
  <si>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</si>
  <si>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</si>
  <si>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</si>
  <si>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</si>
  <si>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</si>
  <si>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</si>
  <si>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</si>
  <si>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</si>
  <si>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</si>
  <si>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</si>
  <si>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</si>
  <si>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</si>
  <si>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</si>
  <si>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</si>
  <si>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</si>
  <si>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</si>
  <si>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</si>
  <si>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</si>
  <si>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</si>
  <si>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</si>
  <si>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</si>
  <si>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</si>
  <si>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</si>
  <si>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</si>
  <si>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</si>
  <si>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</si>
  <si>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</si>
  <si>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</si>
  <si>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</si>
  <si>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</si>
  <si>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</si>
  <si>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</si>
  <si>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</si>
  <si>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</si>
  <si>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</si>
  <si>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</si>
  <si>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</si>
  <si>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</si>
  <si>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</si>
  <si>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</si>
  <si>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</si>
  <si>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</si>
  <si>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</si>
  <si>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</si>
  <si>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</si>
  <si>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</si>
  <si>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</si>
  <si>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</si>
  <si>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</si>
  <si>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</si>
  <si>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</si>
  <si>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</si>
  <si>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</si>
  <si>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</si>
  <si>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</si>
  <si>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</si>
  <si>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</si>
  <si>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</si>
  <si>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</si>
  <si>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</si>
  <si>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</si>
  <si>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</si>
  <si>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</si>
  <si>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</si>
  <si>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</si>
  <si>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</si>
  <si>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</si>
  <si>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</si>
  <si>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</si>
  <si>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</si>
  <si>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</si>
  <si>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</si>
  <si>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</si>
  <si>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</si>
  <si>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</si>
  <si>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</si>
  <si>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</si>
  <si>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</si>
  <si>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</si>
  <si>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</si>
  <si>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</si>
  <si>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</si>
  <si>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</si>
  <si>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</si>
  <si>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</si>
  <si>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</si>
  <si>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</si>
  <si>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</si>
  <si>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</si>
  <si>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</si>
  <si>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</si>
  <si>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</si>
  <si>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</si>
  <si>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</si>
  <si>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</si>
  <si>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</si>
  <si>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</si>
  <si>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</si>
  <si>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</si>
  <si>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</si>
  <si>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</si>
  <si>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</si>
  <si>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</si>
  <si>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</si>
  <si>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</si>
  <si>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</si>
  <si>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</si>
  <si>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</si>
  <si>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</si>
  <si>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</si>
  <si>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</si>
  <si>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</si>
  <si>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</si>
  <si>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</si>
  <si>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</si>
  <si>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</si>
  <si>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</si>
  <si>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</si>
  <si>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</si>
  <si>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</si>
  <si>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</si>
  <si>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</si>
  <si>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</si>
  <si>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</si>
  <si>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</si>
  <si>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</si>
  <si>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</si>
  <si>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</si>
  <si>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</si>
  <si>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</si>
  <si>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</si>
  <si>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</si>
  <si>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</si>
  <si>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</si>
  <si>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</si>
  <si>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</si>
  <si>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</si>
  <si>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</si>
  <si>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</si>
  <si>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</si>
  <si>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</si>
  <si>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</si>
  <si>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</si>
  <si>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</si>
  <si>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</si>
  <si>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</si>
  <si>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</si>
  <si>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</si>
  <si>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</si>
  <si>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</si>
  <si>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</si>
  <si>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</si>
  <si>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</si>
  <si>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</si>
  <si>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</si>
  <si>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</si>
  <si>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</si>
  <si>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</si>
  <si>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</si>
  <si>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</si>
  <si>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</si>
  <si>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</si>
  <si>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</si>
  <si>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</si>
  <si>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</si>
  <si>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</si>
  <si>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</si>
  <si>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</si>
  <si>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</si>
  <si>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</si>
  <si>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</si>
  <si>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</si>
  <si>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</si>
  <si>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</si>
  <si>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</si>
  <si>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</si>
  <si>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</si>
  <si>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</si>
  <si>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</si>
  <si>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</si>
  <si>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</si>
  <si>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</si>
  <si>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</si>
  <si>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</si>
  <si>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</si>
  <si>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</si>
  <si>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</si>
  <si>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</si>
  <si>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</si>
  <si>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</si>
  <si>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</si>
  <si>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</si>
  <si>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</si>
  <si>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</si>
  <si>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</si>
  <si>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</si>
  <si>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</si>
  <si>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</si>
  <si>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</si>
  <si>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</si>
  <si>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</si>
  <si>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</si>
  <si>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</si>
  <si>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</si>
  <si>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</si>
  <si>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</si>
  <si>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</si>
  <si>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</si>
  <si>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</si>
  <si>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</si>
  <si>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</si>
  <si>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</si>
  <si>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</si>
  <si>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</si>
  <si>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</si>
  <si>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</si>
  <si>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</si>
  <si>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</si>
  <si>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</si>
  <si>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</si>
  <si>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</si>
  <si>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</si>
  <si>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</si>
  <si>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</si>
  <si>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</si>
  <si>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</si>
  <si>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</si>
  <si>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</si>
  <si>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</si>
  <si>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</si>
  <si>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</si>
  <si>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</si>
  <si>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</si>
  <si>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</si>
  <si>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</si>
  <si>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</si>
  <si>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</si>
  <si>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</si>
  <si>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</si>
  <si>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</si>
  <si>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</si>
  <si>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</si>
  <si>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</si>
  <si>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</si>
  <si>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</si>
  <si>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</si>
  <si>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</si>
  <si>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</si>
  <si>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</si>
  <si>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</si>
  <si>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</si>
  <si>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</si>
  <si>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</si>
  <si>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</si>
  <si>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</si>
  <si>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</si>
  <si>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</si>
  <si>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</si>
  <si>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</si>
  <si>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</si>
  <si>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</si>
  <si>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</si>
  <si>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</si>
  <si>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</si>
  <si>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</si>
  <si>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</si>
  <si>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</si>
  <si>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</si>
  <si>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</si>
  <si>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</si>
  <si>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</si>
  <si>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</si>
  <si>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</si>
  <si>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</si>
  <si>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</si>
  <si>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</si>
  <si>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</si>
  <si>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</si>
  <si>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</si>
  <si>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</si>
  <si>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</si>
  <si>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</si>
  <si>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</si>
  <si>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</si>
  <si>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</si>
  <si>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</si>
  <si>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</si>
  <si>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</si>
  <si>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</si>
  <si>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</si>
  <si>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</si>
  <si>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</si>
  <si>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</si>
  <si>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</si>
  <si>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</si>
  <si>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</si>
  <si>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</si>
  <si>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</si>
  <si>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</si>
  <si>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</si>
  <si>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</si>
  <si>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</si>
  <si>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</si>
  <si>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</si>
  <si>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</si>
  <si>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</si>
  <si>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</si>
  <si>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</si>
  <si>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</si>
  <si>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</si>
  <si>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</si>
  <si>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</si>
  <si>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</si>
  <si>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</si>
  <si>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</si>
  <si>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</si>
  <si>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</si>
  <si>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</si>
  <si>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</si>
  <si>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</si>
  <si>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</si>
  <si>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</si>
  <si>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</si>
  <si>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</si>
  <si>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</si>
  <si>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</si>
  <si>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</si>
  <si>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</si>
  <si>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</si>
  <si>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</si>
  <si>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</si>
  <si>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</si>
  <si>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</si>
  <si>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</si>
  <si>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</si>
  <si>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</si>
  <si>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</si>
  <si>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</si>
  <si>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</si>
  <si>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</si>
  <si>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</si>
  <si>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</si>
  <si>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</si>
  <si>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</si>
  <si>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</si>
  <si>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</si>
  <si>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</si>
  <si>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</si>
  <si>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</si>
  <si>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</si>
  <si>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</si>
  <si>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</si>
  <si>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</si>
  <si>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</si>
  <si>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</si>
  <si>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</si>
  <si>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</si>
  <si>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</si>
  <si>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</si>
  <si>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</si>
  <si>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</si>
  <si>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</si>
  <si>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</si>
  <si>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</si>
  <si>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</si>
  <si>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</si>
  <si>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</si>
  <si>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</si>
  <si>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</si>
  <si>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</si>
  <si>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</si>
  <si>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</si>
  <si>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</si>
  <si>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</si>
  <si>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</si>
  <si>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</si>
  <si>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</si>
  <si>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</si>
  <si>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</si>
  <si>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</si>
  <si>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</si>
  <si>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</si>
  <si>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</si>
  <si>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</si>
  <si>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</si>
  <si>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</si>
  <si>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</si>
  <si>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</si>
  <si>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</si>
  <si>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</si>
  <si>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</si>
  <si>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</si>
  <si>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</si>
  <si>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</si>
  <si>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</si>
  <si>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</si>
  <si>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</si>
  <si>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</si>
  <si>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</si>
  <si>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</si>
  <si>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</si>
  <si>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</si>
  <si>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</si>
  <si>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</si>
  <si>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</si>
  <si>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</si>
  <si>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</si>
  <si>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</si>
  <si>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</si>
  <si>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</si>
  <si>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</si>
  <si>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</si>
  <si>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</si>
  <si>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</si>
  <si>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</si>
  <si>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</si>
  <si>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</si>
  <si>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</si>
  <si>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</si>
  <si>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</si>
  <si>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</si>
  <si>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</si>
  <si>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</si>
  <si>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</si>
  <si>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</si>
  <si>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</si>
  <si>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</si>
  <si>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</si>
  <si>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</si>
  <si>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</si>
  <si>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</si>
  <si>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</si>
  <si>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</si>
  <si>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</si>
  <si>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</si>
  <si>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</si>
  <si>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</si>
  <si>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</si>
  <si>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</si>
  <si>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</si>
  <si>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</si>
  <si>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</si>
  <si>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</si>
  <si>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</si>
  <si>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</si>
  <si>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</si>
  <si>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</si>
  <si>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</si>
  <si>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</si>
  <si>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</si>
  <si>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</si>
  <si>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</si>
  <si>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</si>
  <si>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</si>
  <si>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</si>
  <si>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</si>
  <si>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</si>
  <si>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</si>
  <si>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</si>
  <si>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</si>
  <si>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</si>
  <si>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</si>
  <si>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</si>
  <si>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</si>
  <si>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</si>
  <si>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</si>
  <si>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</si>
  <si>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</si>
  <si>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</si>
  <si>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</si>
  <si>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</si>
  <si>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</si>
  <si>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</si>
  <si>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</si>
  <si>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</si>
  <si>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</si>
  <si>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</si>
  <si>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</si>
  <si>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</si>
  <si>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</si>
  <si>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</si>
  <si>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</si>
  <si>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</si>
  <si>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</si>
  <si>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</si>
  <si>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</si>
  <si>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</si>
  <si>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</si>
  <si>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</si>
  <si>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</si>
  <si>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</si>
  <si>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</si>
  <si>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</si>
  <si>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</si>
  <si>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</si>
  <si>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</si>
  <si>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</si>
  <si>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</si>
  <si>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</si>
  <si>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</si>
  <si>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</si>
  <si>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</si>
  <si>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</si>
  <si>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</si>
  <si>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</si>
  <si>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</si>
  <si>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</si>
  <si>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</si>
  <si>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</si>
  <si>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</si>
  <si>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</si>
  <si>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</si>
  <si>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</si>
  <si>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</si>
  <si>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</si>
  <si>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</si>
  <si>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</si>
  <si>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</si>
  <si>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</si>
  <si>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</si>
  <si>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</si>
  <si>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</si>
  <si>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</si>
  <si>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</si>
  <si>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</si>
  <si>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</si>
  <si>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</si>
  <si>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</si>
  <si>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</si>
  <si>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</si>
  <si>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</si>
  <si>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</si>
  <si>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</si>
  <si>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</si>
  <si>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</si>
  <si>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</si>
  <si>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</si>
  <si>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</si>
  <si>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</si>
  <si>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</si>
  <si>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</si>
  <si>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</si>
  <si>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</si>
  <si>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</si>
  <si>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</si>
  <si>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</si>
  <si>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</si>
  <si>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</si>
  <si>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</si>
  <si>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</si>
  <si>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</si>
  <si>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</si>
  <si>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</si>
  <si>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</si>
  <si>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</si>
  <si>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</si>
  <si>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</si>
  <si>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</si>
  <si>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</si>
  <si>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</si>
  <si>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</si>
  <si>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</si>
  <si>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</si>
  <si>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</si>
  <si>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</si>
  <si>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</si>
  <si>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</si>
  <si>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</si>
  <si>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</si>
  <si>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</si>
  <si>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</si>
  <si>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</si>
  <si>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</si>
  <si>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</si>
  <si>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</si>
  <si>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</si>
  <si>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</si>
  <si>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</si>
  <si>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</si>
  <si>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</si>
  <si>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</si>
  <si>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</si>
  <si>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</si>
  <si>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</si>
  <si>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</si>
  <si>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</si>
  <si>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</si>
  <si>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</si>
  <si>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</si>
  <si>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</si>
  <si>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</si>
  <si>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</si>
  <si>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</si>
  <si>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</si>
  <si>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</si>
  <si>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</si>
  <si>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</si>
  <si>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</si>
  <si>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</si>
  <si>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</si>
  <si>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</si>
  <si>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</si>
  <si>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</si>
  <si>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</si>
  <si>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</si>
  <si>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</si>
  <si>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</si>
  <si>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</si>
  <si>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</si>
  <si>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</si>
  <si>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</si>
  <si>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</si>
  <si>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</si>
  <si>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</si>
  <si>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</si>
  <si>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</si>
  <si>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</si>
  <si>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</si>
  <si>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</si>
  <si>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</si>
  <si>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</si>
  <si>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</si>
  <si>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</si>
  <si>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</si>
  <si>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</si>
  <si>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</si>
  <si>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</si>
  <si>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</si>
  <si>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</si>
  <si>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</si>
  <si>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</si>
  <si>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</si>
  <si>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</si>
  <si>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</si>
  <si>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</si>
  <si>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</si>
  <si>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</si>
  <si>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</si>
  <si>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</si>
  <si>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</si>
  <si>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</si>
  <si>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</si>
  <si>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</si>
  <si>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</si>
  <si>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</si>
  <si>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</si>
  <si>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</si>
  <si>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</si>
  <si>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</si>
  <si>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</si>
  <si>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</si>
  <si>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</si>
  <si>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</si>
  <si>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</si>
  <si>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</si>
  <si>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</si>
  <si>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</si>
  <si>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</si>
  <si>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</si>
  <si>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</si>
  <si>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</si>
  <si>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</si>
  <si>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</si>
  <si>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</si>
  <si>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</si>
  <si>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</si>
  <si>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</si>
  <si>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</si>
  <si>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</si>
  <si>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</si>
  <si>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</si>
  <si>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</si>
  <si>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</si>
  <si>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</si>
  <si>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</si>
  <si>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</si>
  <si>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</si>
  <si>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</si>
  <si>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</si>
  <si>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</si>
  <si>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</si>
  <si>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</si>
  <si>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</si>
  <si>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</si>
  <si>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</si>
  <si>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</si>
  <si>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</si>
  <si>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</si>
  <si>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</si>
  <si>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</si>
  <si>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</si>
  <si>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</si>
  <si>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</si>
  <si>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</si>
  <si>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</si>
  <si>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</si>
  <si>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</si>
  <si>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</si>
  <si>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</si>
  <si>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</si>
  <si>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</si>
  <si>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</si>
  <si>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</si>
  <si>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</si>
  <si>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</si>
  <si>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</si>
  <si>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</si>
  <si>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</si>
  <si>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</si>
  <si>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</si>
  <si>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</si>
  <si>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</si>
  <si>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</si>
  <si>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</si>
  <si>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</si>
  <si>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</si>
  <si>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</si>
  <si>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</si>
  <si>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</si>
  <si>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</si>
  <si>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</si>
  <si>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</si>
  <si>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</si>
  <si>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</si>
  <si>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</si>
  <si>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</si>
  <si>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</si>
  <si>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</si>
  <si>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</si>
  <si>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</si>
  <si>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</si>
  <si>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</si>
  <si>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</si>
  <si>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</si>
  <si>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</si>
  <si>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</si>
  <si>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</si>
  <si>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</si>
  <si>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</si>
  <si>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</si>
  <si>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</si>
  <si>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</si>
  <si>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</si>
  <si>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</si>
  <si>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</si>
  <si>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</si>
  <si>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</si>
  <si>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</si>
  <si>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</si>
  <si>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</si>
  <si>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</si>
  <si>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</si>
  <si>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</si>
  <si>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</si>
  <si>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</si>
  <si>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</si>
  <si>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</si>
  <si>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</si>
  <si>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</si>
  <si>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</si>
  <si>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</si>
  <si>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</si>
  <si>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</si>
  <si>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</si>
  <si>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</si>
  <si>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</si>
  <si>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</si>
  <si>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</si>
  <si>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</si>
  <si>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</si>
  <si>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</si>
  <si>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</si>
  <si>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</si>
  <si>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</si>
  <si>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</si>
  <si>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</si>
  <si>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</si>
  <si>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</si>
  <si>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</si>
  <si>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</si>
  <si>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</si>
  <si>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</si>
  <si>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</si>
  <si>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</si>
  <si>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</si>
  <si>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</si>
  <si>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</si>
  <si>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</si>
  <si>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</si>
  <si>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</si>
  <si>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</si>
  <si>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</si>
  <si>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</si>
  <si>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</si>
  <si>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</si>
  <si>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</si>
  <si>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</si>
  <si>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</si>
  <si>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</si>
  <si>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</si>
  <si>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</si>
  <si>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</si>
  <si>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</si>
  <si>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</si>
  <si>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</si>
  <si>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</si>
  <si>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</si>
  <si>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</si>
  <si>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</si>
  <si>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</si>
  <si>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</si>
  <si>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</si>
  <si>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</si>
  <si>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</si>
  <si>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</si>
  <si>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</si>
  <si>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</si>
  <si>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</si>
  <si>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</si>
  <si>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</si>
  <si>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</si>
  <si>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</si>
  <si>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</si>
  <si>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</si>
  <si>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</si>
  <si>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</si>
  <si>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</si>
  <si>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</si>
  <si>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</si>
  <si>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</si>
  <si>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</si>
  <si>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</si>
  <si>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</si>
  <si>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</si>
  <si>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</si>
  <si>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</si>
  <si>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</si>
  <si>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</si>
  <si>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</si>
  <si>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</si>
  <si>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</si>
  <si>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</si>
  <si>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</si>
  <si>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</si>
  <si>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</si>
  <si>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</si>
  <si>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</si>
  <si>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</si>
  <si>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</si>
  <si>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</si>
  <si>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</si>
  <si>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</si>
  <si>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</si>
  <si>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</si>
  <si>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</si>
  <si>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</si>
  <si>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</si>
  <si>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</si>
  <si>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</si>
  <si>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</si>
  <si>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</si>
  <si>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</si>
  <si>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</si>
  <si>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</si>
  <si>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</si>
  <si>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</si>
  <si>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</si>
  <si>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</si>
  <si>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</si>
  <si>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</si>
  <si>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</si>
  <si>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</si>
  <si>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</si>
  <si>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</si>
  <si>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</si>
  <si>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</si>
  <si>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</si>
  <si>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</si>
  <si>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</si>
  <si>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</si>
  <si>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</si>
  <si>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</si>
  <si>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</si>
  <si>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</si>
  <si>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</si>
  <si>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</si>
  <si>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</si>
  <si>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</si>
  <si>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</si>
  <si>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</si>
  <si>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</si>
  <si>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</si>
  <si>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</si>
  <si>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</si>
  <si>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</si>
  <si>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</si>
  <si>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</si>
  <si>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</si>
  <si>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</si>
  <si>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</si>
  <si>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</si>
  <si>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</si>
  <si>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</si>
  <si>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</si>
  <si>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</si>
  <si>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</si>
  <si>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</si>
  <si>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</si>
  <si>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</si>
  <si>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</si>
  <si>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</si>
  <si>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</si>
  <si>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</si>
  <si>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</si>
  <si>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</si>
  <si>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</si>
  <si>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</si>
  <si>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</si>
  <si>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</si>
  <si>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</si>
  <si>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</si>
  <si>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</si>
  <si>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</si>
  <si>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</si>
  <si>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</si>
  <si>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</si>
  <si>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</si>
  <si>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</si>
  <si>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</si>
  <si>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</si>
  <si>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</si>
  <si>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</si>
  <si>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</si>
  <si>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</si>
  <si>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</si>
  <si>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</si>
  <si>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</si>
  <si>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</si>
  <si>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</si>
  <si>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</si>
  <si>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</si>
  <si>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</si>
  <si>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</si>
  <si>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</si>
  <si>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</si>
  <si>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</si>
  <si>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</si>
  <si>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</si>
  <si>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</si>
  <si>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</si>
  <si>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</si>
  <si>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</si>
  <si>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</si>
  <si>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</si>
  <si>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</si>
  <si>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</si>
  <si>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</si>
  <si>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</si>
  <si>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</si>
  <si>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</si>
  <si>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</si>
  <si>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</si>
  <si>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</si>
  <si>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</si>
  <si>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</si>
  <si>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</si>
  <si>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</si>
  <si>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</si>
  <si>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</si>
  <si>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</si>
  <si>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</si>
  <si>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</si>
  <si>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</si>
  <si>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</si>
  <si>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</si>
  <si>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</si>
  <si>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</si>
  <si>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</si>
  <si>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</si>
  <si>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</si>
  <si>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</si>
  <si>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</si>
  <si>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</si>
  <si>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</si>
  <si>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</si>
  <si>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</si>
  <si>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</si>
  <si>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</si>
  <si>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</si>
  <si>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</si>
  <si>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</si>
  <si>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</si>
  <si>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</si>
  <si>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</si>
  <si>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</si>
  <si>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</si>
  <si>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</si>
  <si>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</si>
  <si>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</si>
  <si>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</si>
  <si>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</si>
  <si>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</si>
  <si>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</si>
  <si>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</si>
  <si>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</si>
  <si>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</si>
  <si>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</si>
  <si>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</si>
  <si>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</si>
  <si>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</si>
  <si>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</si>
  <si>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</si>
  <si>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</si>
  <si>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</si>
  <si>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</si>
  <si>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</si>
  <si>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</si>
  <si>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</si>
  <si>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</si>
  <si>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</si>
  <si>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</si>
  <si>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</si>
  <si>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</si>
  <si>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</si>
  <si>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</si>
  <si>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</si>
  <si>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</si>
  <si>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</si>
  <si>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</si>
  <si>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</si>
  <si>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</si>
  <si>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</si>
  <si>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</si>
  <si>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</si>
  <si>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</si>
  <si>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</si>
  <si>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</si>
  <si>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</si>
  <si>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</si>
  <si>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</si>
  <si>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</si>
  <si>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</si>
  <si>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</si>
  <si>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</si>
  <si>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</si>
  <si>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</si>
  <si>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</si>
  <si>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</si>
  <si>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</si>
  <si>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</si>
  <si>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</si>
  <si>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</si>
  <si>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</si>
  <si>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</si>
  <si>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</si>
  <si>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</si>
  <si>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</si>
  <si>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</si>
  <si>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</si>
  <si>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</si>
  <si>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</si>
  <si>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</si>
  <si>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</si>
  <si>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</si>
  <si>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</si>
  <si>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</si>
  <si>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</si>
  <si>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</si>
  <si>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</si>
  <si>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</si>
  <si>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</si>
  <si>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</si>
  <si>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</si>
  <si>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</si>
  <si>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</si>
  <si>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</si>
  <si>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</si>
  <si>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</si>
  <si>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</si>
  <si>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</si>
  <si>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</si>
  <si>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</si>
  <si>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</si>
  <si>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</si>
  <si>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</si>
  <si>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</si>
  <si>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</si>
  <si>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</si>
  <si>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</si>
  <si>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</si>
  <si>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</si>
  <si>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</si>
  <si>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</si>
  <si>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</si>
  <si>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</si>
  <si>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</si>
  <si>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</si>
  <si>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</si>
  <si>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</si>
  <si>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</si>
  <si>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</si>
  <si>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</si>
  <si>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</si>
  <si>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</si>
  <si>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</si>
  <si>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</si>
  <si>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</si>
  <si>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</si>
  <si>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</si>
  <si>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</si>
  <si>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</si>
  <si>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</si>
  <si>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</si>
  <si>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</si>
  <si>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</si>
  <si>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</si>
  <si>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</si>
  <si>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</si>
  <si>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</si>
  <si>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</si>
  <si>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</si>
  <si>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</si>
  <si>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</si>
  <si>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</si>
  <si>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</si>
  <si>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</si>
  <si>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</si>
  <si>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</si>
  <si>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</si>
  <si>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</si>
  <si>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</si>
  <si>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</si>
  <si>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</si>
  <si>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</si>
  <si>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</si>
  <si>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</si>
  <si>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</si>
  <si>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</si>
  <si>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</si>
  <si>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</si>
  <si>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</si>
  <si>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</si>
  <si>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</si>
  <si>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</si>
  <si>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</si>
  <si>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</si>
  <si>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</si>
  <si>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</si>
  <si>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</si>
  <si>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</si>
  <si>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</si>
  <si>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</si>
  <si>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</si>
  <si>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</si>
  <si>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</si>
  <si>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</si>
  <si>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</si>
  <si>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</si>
  <si>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</si>
  <si>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</si>
  <si>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</si>
  <si>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</si>
  <si>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</si>
  <si>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</si>
  <si>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</si>
  <si>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</si>
  <si>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</si>
  <si>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</si>
  <si>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</si>
  <si>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</si>
  <si>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</si>
  <si>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</si>
  <si>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</si>
  <si>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</si>
  <si>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</si>
  <si>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</si>
  <si>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</si>
  <si>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</si>
  <si>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</si>
  <si>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</si>
  <si>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</si>
  <si>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</si>
  <si>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</si>
  <si>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</si>
  <si>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</si>
  <si>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</si>
  <si>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</si>
  <si>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</si>
  <si>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</si>
  <si>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</si>
  <si>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</si>
  <si>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</si>
  <si>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</si>
  <si>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</si>
  <si>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</si>
  <si>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</si>
  <si>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</si>
  <si>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</si>
  <si>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</si>
  <si>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</si>
  <si>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</si>
  <si>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</si>
  <si>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</si>
  <si>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</si>
  <si>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</si>
  <si>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</si>
  <si>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</si>
  <si>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</si>
  <si>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</si>
  <si>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</si>
  <si>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</si>
  <si>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</si>
  <si>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</si>
  <si>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</si>
  <si>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</si>
  <si>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</si>
  <si>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</si>
  <si>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</si>
  <si>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</si>
  <si>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</si>
  <si>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</si>
  <si>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</si>
  <si>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</si>
  <si>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</si>
  <si>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</si>
  <si>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</si>
  <si>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</si>
  <si>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</si>
  <si>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</si>
  <si>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</si>
  <si>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</si>
  <si>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</si>
  <si>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</si>
  <si>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</si>
  <si>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</si>
  <si>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</si>
  <si>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</si>
  <si>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</si>
  <si>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</si>
  <si>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</si>
  <si>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</si>
  <si>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</si>
  <si>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</si>
  <si>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</si>
  <si>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</si>
  <si>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</si>
  <si>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</si>
  <si>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</si>
  <si>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</si>
  <si>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</si>
  <si>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</si>
  <si>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</si>
  <si>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</si>
  <si>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</si>
  <si>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</si>
  <si>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</si>
  <si>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</si>
  <si>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</si>
  <si>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</si>
  <si>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</si>
  <si>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</si>
  <si>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</si>
  <si>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</si>
  <si>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</si>
  <si>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</si>
  <si>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</si>
  <si>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</si>
  <si>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</si>
  <si>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</si>
  <si>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</si>
  <si>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</si>
  <si>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</si>
  <si>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</si>
  <si>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</si>
  <si>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</si>
  <si>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</si>
  <si>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</si>
  <si>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</si>
  <si>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</si>
  <si>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</si>
  <si>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</si>
  <si>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</si>
  <si>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</si>
  <si>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</si>
  <si>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</si>
  <si>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</si>
  <si>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</si>
  <si>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</si>
  <si>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</si>
  <si>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</si>
  <si>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</si>
  <si>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</si>
  <si>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</si>
  <si>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</si>
  <si>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</si>
  <si>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</si>
  <si>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</si>
  <si>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</si>
  <si>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</si>
  <si>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</si>
  <si>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</si>
  <si>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</si>
  <si>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</si>
  <si>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</si>
  <si>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</si>
  <si>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</si>
  <si>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</si>
  <si>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</si>
  <si>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</si>
  <si>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</si>
  <si>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</si>
  <si>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</si>
  <si>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</si>
  <si>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</si>
  <si>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</si>
  <si>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</si>
  <si>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</si>
  <si>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</si>
  <si>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</si>
  <si>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</si>
  <si>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</si>
  <si>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</si>
  <si>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</si>
  <si>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</si>
  <si>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</si>
  <si>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</si>
  <si>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</si>
  <si>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</si>
  <si>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</si>
  <si>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</si>
  <si>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</si>
  <si>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</si>
  <si>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</si>
  <si>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</si>
  <si>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</si>
  <si>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</si>
  <si>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</si>
  <si>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</si>
  <si>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</si>
  <si>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</si>
  <si>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</si>
  <si>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</si>
  <si>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</si>
  <si>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</si>
  <si>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</si>
  <si>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</si>
  <si>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</si>
  <si>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</si>
  <si>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</si>
  <si>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</si>
  <si>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</si>
  <si>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</si>
  <si>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</si>
  <si>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</si>
  <si>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</si>
  <si>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</si>
  <si>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</si>
  <si>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</si>
  <si>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</si>
  <si>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</si>
  <si>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</si>
  <si>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</si>
  <si>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</si>
  <si>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</si>
  <si>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</si>
  <si>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</si>
  <si>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</si>
  <si>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</si>
  <si>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</si>
  <si>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</si>
  <si>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</si>
  <si>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</si>
  <si>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</si>
  <si>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</si>
  <si>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</si>
  <si>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</si>
  <si>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</si>
  <si>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</si>
  <si>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</si>
  <si>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</si>
  <si>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</si>
  <si>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</si>
  <si>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</si>
  <si>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</si>
  <si>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</si>
  <si>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</si>
  <si>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</si>
  <si>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</si>
  <si>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</si>
  <si>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</si>
  <si>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</si>
  <si>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</si>
  <si>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</si>
  <si>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</si>
  <si>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</si>
  <si>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</si>
  <si>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</si>
  <si>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</si>
  <si>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</si>
  <si>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</si>
  <si>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</si>
  <si>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</si>
  <si>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</si>
  <si>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</si>
  <si>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</si>
  <si>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</si>
  <si>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</si>
  <si>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</si>
  <si>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</si>
  <si>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</si>
  <si>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</si>
  <si>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</si>
  <si>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</si>
  <si>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</si>
  <si>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</si>
  <si>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</si>
  <si>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</si>
  <si>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</si>
  <si>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</si>
  <si>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</si>
  <si>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</si>
  <si>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</si>
  <si>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</si>
  <si>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</si>
  <si>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</si>
  <si>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</si>
  <si>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</si>
  <si>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</si>
  <si>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</si>
  <si>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</si>
  <si>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</si>
  <si>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</si>
  <si>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</si>
  <si>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</si>
  <si>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</si>
  <si>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</si>
  <si>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</si>
  <si>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</si>
  <si>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</si>
  <si>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</si>
  <si>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</si>
  <si>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</si>
  <si>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</si>
  <si>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</si>
  <si>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</si>
  <si>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</si>
  <si>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</si>
  <si>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</si>
  <si>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</si>
  <si>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</si>
  <si>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</si>
  <si>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</si>
  <si>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</si>
  <si>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</si>
  <si>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</si>
  <si>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</si>
  <si>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</si>
  <si>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</si>
  <si>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</si>
  <si>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</si>
  <si>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</si>
  <si>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</si>
  <si>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</si>
  <si>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</si>
  <si>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</si>
  <si>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</si>
  <si>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</si>
  <si>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</si>
  <si>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</si>
  <si>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</si>
  <si>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</si>
  <si>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</si>
  <si>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</si>
  <si>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</si>
  <si>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</si>
  <si>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</si>
  <si>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</si>
  <si>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</si>
  <si>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</si>
  <si>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</si>
  <si>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</si>
  <si>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</si>
  <si>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</si>
  <si>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</si>
  <si>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</si>
  <si>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</si>
  <si>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</si>
  <si>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</si>
  <si>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</si>
  <si>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</si>
  <si>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</si>
  <si>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</si>
  <si>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</si>
  <si>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</si>
  <si>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</si>
  <si>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</si>
  <si>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</si>
  <si>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</si>
  <si>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</si>
  <si>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</si>
  <si>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</si>
  <si>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</si>
  <si>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</si>
  <si>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</si>
  <si>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</si>
  <si>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</si>
  <si>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</si>
  <si>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</si>
  <si>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</si>
  <si>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</si>
  <si>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</si>
  <si>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</si>
  <si>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</si>
  <si>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</si>
  <si>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</si>
  <si>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</si>
  <si>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</si>
  <si>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</si>
  <si>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</si>
  <si>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</si>
  <si>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</si>
  <si>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</si>
  <si>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</si>
  <si>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</si>
  <si>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</si>
  <si>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</si>
  <si>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</si>
  <si>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</si>
  <si>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</si>
  <si>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</si>
  <si>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</si>
  <si>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</si>
  <si>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</si>
  <si>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</si>
  <si>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</si>
  <si>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</si>
  <si>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</si>
  <si>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</si>
  <si>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</si>
  <si>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</si>
  <si>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</si>
  <si>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</si>
  <si>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</si>
  <si>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</si>
  <si>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</si>
  <si>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</si>
  <si>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</si>
  <si>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</si>
  <si>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</si>
  <si>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</si>
  <si>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</si>
  <si>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</si>
  <si>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</si>
  <si>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</si>
  <si>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</si>
  <si>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</si>
  <si>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</si>
  <si>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</si>
  <si>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</si>
  <si>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</si>
  <si>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</si>
  <si>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</si>
  <si>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</si>
  <si>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</si>
  <si>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</si>
  <si>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</si>
  <si>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</si>
  <si>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</si>
  <si>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</si>
  <si>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</si>
  <si>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</si>
  <si>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</si>
  <si>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</si>
  <si>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</si>
  <si>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</si>
  <si>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</si>
  <si>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</si>
  <si>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</si>
  <si>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</si>
  <si>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</si>
  <si>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</si>
  <si>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</si>
  <si>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</si>
  <si>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</si>
  <si>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</si>
  <si>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</si>
  <si>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</si>
  <si>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</si>
  <si>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</si>
  <si>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</si>
  <si>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</si>
  <si>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</si>
  <si>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</si>
  <si>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</si>
  <si>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</si>
  <si>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</si>
  <si>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</si>
  <si>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</si>
  <si>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</si>
  <si>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</si>
  <si>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</si>
  <si>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</si>
  <si>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</si>
  <si>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</si>
  <si>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</si>
  <si>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</si>
  <si>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</si>
  <si>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</si>
  <si>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</si>
  <si>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</si>
  <si>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</si>
  <si>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</si>
  <si>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</si>
  <si>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</si>
  <si>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</si>
  <si>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</si>
  <si>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</si>
  <si>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</si>
  <si>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</si>
  <si>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</si>
  <si>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</si>
  <si>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</si>
  <si>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</si>
  <si>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</si>
  <si>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</si>
  <si>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</si>
  <si>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</si>
  <si>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</si>
  <si>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</si>
  <si>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</si>
  <si>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</si>
  <si>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</si>
  <si>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</si>
  <si>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</si>
  <si>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</si>
  <si>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</si>
  <si>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</si>
  <si>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</si>
  <si>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</si>
  <si>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</si>
  <si>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</si>
  <si>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</si>
  <si>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</si>
  <si>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</si>
  <si>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</si>
  <si>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</si>
  <si>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</si>
  <si>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</si>
  <si>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</si>
  <si>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</si>
  <si>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</si>
  <si>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</si>
  <si>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</si>
  <si>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</si>
  <si>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</si>
  <si>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</si>
  <si>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</si>
  <si>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</si>
  <si>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</si>
  <si>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</si>
  <si>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</si>
  <si>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</si>
  <si>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</si>
  <si>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</si>
  <si>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</si>
  <si>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</si>
  <si>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</si>
  <si>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</si>
  <si>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</si>
  <si>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</si>
  <si>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</si>
  <si>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</si>
  <si>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</si>
  <si>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</si>
  <si>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</si>
  <si>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</si>
  <si>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</si>
  <si>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</si>
  <si>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</si>
  <si>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</si>
  <si>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</si>
  <si>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</si>
  <si>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</si>
  <si>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</si>
  <si>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</si>
  <si>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</si>
  <si>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</si>
  <si>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</si>
  <si>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</si>
  <si>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</si>
  <si>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</si>
  <si>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</si>
  <si>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</si>
  <si>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</si>
  <si>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</si>
  <si>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</si>
  <si>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</si>
  <si>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</si>
  <si>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</si>
  <si>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</si>
  <si>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</si>
  <si>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</si>
  <si>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</si>
  <si>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</si>
  <si>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</si>
  <si>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</si>
  <si>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</si>
  <si>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</si>
  <si>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</si>
  <si>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</si>
  <si>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</si>
  <si>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</si>
  <si>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</si>
  <si>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</si>
  <si>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</si>
  <si>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</si>
  <si>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</si>
  <si>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</si>
  <si>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</si>
  <si>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</si>
  <si>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</si>
  <si>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</si>
  <si>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</si>
  <si>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</si>
  <si>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</si>
  <si>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</si>
  <si>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</si>
  <si>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</si>
  <si>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</si>
  <si>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</si>
  <si>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</si>
  <si>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</si>
  <si>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</si>
  <si>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</si>
  <si>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</si>
  <si>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</si>
  <si>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</si>
  <si>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</si>
  <si>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</si>
  <si>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</si>
  <si>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</si>
  <si>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</si>
  <si>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</si>
  <si>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</si>
  <si>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</si>
  <si>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</si>
  <si>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</si>
  <si>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</si>
  <si>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</si>
  <si>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</si>
  <si>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</si>
  <si>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</si>
  <si>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</si>
  <si>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</si>
  <si>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</si>
  <si>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</si>
  <si>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</si>
  <si>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</si>
  <si>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</si>
  <si>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</si>
  <si>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</si>
  <si>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</si>
  <si>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</si>
  <si>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</si>
  <si>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</si>
  <si>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</si>
  <si>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</si>
  <si>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</si>
  <si>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</si>
  <si>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</si>
  <si>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</si>
  <si>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</si>
  <si>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</si>
  <si>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</si>
  <si>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</si>
  <si>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</si>
  <si>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</si>
  <si>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</si>
  <si>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</si>
  <si>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</si>
  <si>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</si>
  <si>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</si>
  <si>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</si>
  <si>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</si>
  <si>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</si>
  <si>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</si>
  <si>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</si>
  <si>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</si>
  <si>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</si>
  <si>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</si>
  <si>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</si>
  <si>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</si>
  <si>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</si>
  <si>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</si>
  <si>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</si>
  <si>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</si>
  <si>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</si>
  <si>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</si>
  <si>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</si>
  <si>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</si>
  <si>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</si>
  <si>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</si>
  <si>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</si>
  <si>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</si>
  <si>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</si>
  <si>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</si>
  <si>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</si>
  <si>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</si>
  <si>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</si>
  <si>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</si>
  <si>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</si>
  <si>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</si>
  <si>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</si>
  <si>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</si>
  <si>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</si>
  <si>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</si>
  <si>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</si>
  <si>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</si>
  <si>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</si>
  <si>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</si>
  <si>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</si>
  <si>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</si>
  <si>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</si>
  <si>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</si>
  <si>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</si>
  <si>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</si>
  <si>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</si>
  <si>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</si>
  <si>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</si>
  <si>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</si>
  <si>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</si>
  <si>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</si>
  <si>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</si>
  <si>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</si>
  <si>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</si>
  <si>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</si>
  <si>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</si>
  <si>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</si>
  <si>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</si>
  <si>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</si>
  <si>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</si>
  <si>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</si>
  <si>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</si>
  <si>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</si>
  <si>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</si>
  <si>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</si>
  <si>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</si>
  <si>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</si>
  <si>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</si>
  <si>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</si>
  <si>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</si>
  <si>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</si>
  <si>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</si>
  <si>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</si>
  <si>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</si>
  <si>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</si>
  <si>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</si>
  <si>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</si>
  <si>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</si>
  <si>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</si>
  <si>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</si>
  <si>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</si>
  <si>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</si>
  <si>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</si>
  <si>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</si>
  <si>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</si>
  <si>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</si>
  <si>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</si>
  <si>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</si>
  <si>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</si>
  <si>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</si>
  <si>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</si>
  <si>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</si>
  <si>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</si>
  <si>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</si>
  <si>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</si>
  <si>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</si>
  <si>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</si>
  <si>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</si>
  <si>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</si>
  <si>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</si>
  <si>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</si>
  <si>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</si>
  <si>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</si>
  <si>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</si>
  <si>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</si>
  <si>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</si>
  <si>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</si>
  <si>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</si>
  <si>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</si>
  <si>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</si>
  <si>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</si>
  <si>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</si>
  <si>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</si>
  <si>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</si>
  <si>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</si>
  <si>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</si>
  <si>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</si>
  <si>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</si>
  <si>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</si>
  <si>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</si>
  <si>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</si>
  <si>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</si>
  <si>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</si>
  <si>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</si>
  <si>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</si>
  <si>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</si>
  <si>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</si>
  <si>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</si>
  <si>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</si>
  <si>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</si>
  <si>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</si>
  <si>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</si>
  <si>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</si>
  <si>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</si>
  <si>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</si>
  <si>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</si>
  <si>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</si>
  <si>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</si>
  <si>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</si>
  <si>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</si>
  <si>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</si>
  <si>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</si>
  <si>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</si>
  <si>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</si>
  <si>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</si>
  <si>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</si>
  <si>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</si>
  <si>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</si>
  <si>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</si>
  <si>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</si>
  <si>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</si>
  <si>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</si>
  <si>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</si>
  <si>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</si>
  <si>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</si>
  <si>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</si>
  <si>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</si>
  <si>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</si>
  <si>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</si>
  <si>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</si>
  <si>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</si>
  <si>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</si>
  <si>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</si>
  <si>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</si>
  <si>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</si>
  <si>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</si>
  <si>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</si>
  <si>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</si>
  <si>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</si>
  <si>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</si>
  <si>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</si>
  <si>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</si>
  <si>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</si>
  <si>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</si>
  <si>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</si>
  <si>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</si>
  <si>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</si>
  <si>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</si>
  <si>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</si>
  <si>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</si>
  <si>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</si>
  <si>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</si>
  <si>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</si>
  <si>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</si>
  <si>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</si>
  <si>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</si>
  <si>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</si>
  <si>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</si>
  <si>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</si>
  <si>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</si>
  <si>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</si>
  <si>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</si>
  <si>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</si>
  <si>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</si>
  <si>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</si>
  <si>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</si>
  <si>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</si>
  <si>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</si>
  <si>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</si>
  <si>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</si>
  <si>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</si>
  <si>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</si>
  <si>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</si>
  <si>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</si>
  <si>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</si>
  <si>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</si>
  <si>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</si>
  <si>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</si>
  <si>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</si>
  <si>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</si>
  <si>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</si>
  <si>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</si>
  <si>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</si>
  <si>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</si>
  <si>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</si>
  <si>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</si>
  <si>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</si>
  <si>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</si>
  <si>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</si>
  <si>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</si>
  <si>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</si>
  <si>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</si>
  <si>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</si>
  <si>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</si>
  <si>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</si>
  <si>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</si>
  <si>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</si>
  <si>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</si>
  <si>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</si>
  <si>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</si>
  <si>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</si>
  <si>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</si>
  <si>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</si>
  <si>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</si>
  <si>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</si>
  <si>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</si>
  <si>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</si>
  <si>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</si>
  <si>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</si>
  <si>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</si>
  <si>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</si>
  <si>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</si>
  <si>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</si>
  <si>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</si>
  <si>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</si>
  <si>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</si>
  <si>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</si>
  <si>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</si>
  <si>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</si>
  <si>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</si>
  <si>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</si>
  <si>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</si>
  <si>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</si>
  <si>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</si>
  <si>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</si>
  <si>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</si>
  <si>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</si>
  <si>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</si>
  <si>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</si>
  <si>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</si>
  <si>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</si>
  <si>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</si>
  <si>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</si>
  <si>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</si>
  <si>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</si>
  <si>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</si>
  <si>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</si>
  <si>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</si>
  <si>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</si>
  <si>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</si>
  <si>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</si>
  <si>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</si>
  <si>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</si>
  <si>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</si>
  <si>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</si>
  <si>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</si>
  <si>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</si>
  <si>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</si>
  <si>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</si>
  <si>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</si>
  <si>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</si>
  <si>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</si>
  <si>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</si>
  <si>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</si>
  <si>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</si>
  <si>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</si>
  <si>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</si>
  <si>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</si>
  <si>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</si>
  <si>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</si>
  <si>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</si>
  <si>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</si>
  <si>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</si>
  <si>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</si>
  <si>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</si>
  <si>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</si>
  <si>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</si>
  <si>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</si>
  <si>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</si>
  <si>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</si>
  <si>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</si>
  <si>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</si>
  <si>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</si>
  <si>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</si>
  <si>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</si>
  <si>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</si>
  <si>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</si>
  <si>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</si>
  <si>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</si>
  <si>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</si>
  <si>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</si>
  <si>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</si>
  <si>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</si>
  <si>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</si>
  <si>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</si>
  <si>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</si>
  <si>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</si>
  <si>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</si>
  <si>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</si>
  <si>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</si>
  <si>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</si>
  <si>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</si>
  <si>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</si>
  <si>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</si>
  <si>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</si>
  <si>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</si>
  <si>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</si>
  <si>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</si>
  <si>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</si>
  <si>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</si>
  <si>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</si>
  <si>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</si>
  <si>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</si>
  <si>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</si>
  <si>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</si>
  <si>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</si>
  <si>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</si>
  <si>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</si>
  <si>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</si>
  <si>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</si>
  <si>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</si>
  <si>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</si>
  <si>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</si>
  <si>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</si>
  <si>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</si>
  <si>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</si>
  <si>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</si>
  <si>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</si>
  <si>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</si>
  <si>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</si>
  <si>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</si>
  <si>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</si>
  <si>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</si>
  <si>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</si>
  <si>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</si>
  <si>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</si>
  <si>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</si>
  <si>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</si>
  <si>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</si>
  <si>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</si>
  <si>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</si>
  <si>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</si>
  <si>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</si>
  <si>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</si>
  <si>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</si>
  <si>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</si>
  <si>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</si>
  <si>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</si>
  <si>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</si>
  <si>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</si>
  <si>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</si>
  <si>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</si>
  <si>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</si>
  <si>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</si>
  <si>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</si>
  <si>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</si>
  <si>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</si>
  <si>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</si>
  <si>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</si>
  <si>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</si>
  <si>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</si>
  <si>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</si>
  <si>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</si>
  <si>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</si>
  <si>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</si>
  <si>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</si>
  <si>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</si>
  <si>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</si>
  <si>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</si>
  <si>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</si>
  <si>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</si>
  <si>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</si>
  <si>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</si>
  <si>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</si>
  <si>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</si>
  <si>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</si>
  <si>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</si>
  <si>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</si>
  <si>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</si>
  <si>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</si>
  <si>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</si>
  <si>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</si>
  <si>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</si>
  <si>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</si>
  <si>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</si>
  <si>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</si>
  <si>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</si>
  <si>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</si>
  <si>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</si>
  <si>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</si>
  <si>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</si>
  <si>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</si>
  <si>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</si>
  <si>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</si>
  <si>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</si>
  <si>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</si>
  <si>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</si>
  <si>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</si>
  <si>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</si>
  <si>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</si>
  <si>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</si>
  <si>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</si>
  <si>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</si>
  <si>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</si>
  <si>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</si>
  <si>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</si>
  <si>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</si>
  <si>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</si>
  <si>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</si>
  <si>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</si>
  <si>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</si>
  <si>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</si>
  <si>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</si>
  <si>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</si>
  <si>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</si>
  <si>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</si>
  <si>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</si>
  <si>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</si>
  <si>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</si>
  <si>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</si>
  <si>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</si>
  <si>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</si>
  <si>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</si>
  <si>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</si>
  <si>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</si>
  <si>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</si>
  <si>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</si>
  <si>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</si>
  <si>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</si>
  <si>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</si>
  <si>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</si>
  <si>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</si>
  <si>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</si>
  <si>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</si>
  <si>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</si>
  <si>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</si>
  <si>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</si>
  <si>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</si>
  <si>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</si>
  <si>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</si>
  <si>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</si>
  <si>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</si>
  <si>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</si>
  <si>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</si>
  <si>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</si>
  <si>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</si>
  <si>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</si>
  <si>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</si>
  <si>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</si>
  <si>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</si>
  <si>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</si>
  <si>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</si>
  <si>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</si>
  <si>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</si>
  <si>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</si>
  <si>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</si>
  <si>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</si>
  <si>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</si>
  <si>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</si>
  <si>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</si>
  <si>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</si>
  <si>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</si>
  <si>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</si>
  <si>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</si>
  <si>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</si>
  <si>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</si>
  <si>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</si>
  <si>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</si>
  <si>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</si>
  <si>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</si>
  <si>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</si>
  <si>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</si>
  <si>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</si>
  <si>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</si>
  <si>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</si>
  <si>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</si>
  <si>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</si>
  <si>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</si>
  <si>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</si>
  <si>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</si>
  <si>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</si>
  <si>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</si>
  <si>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</si>
  <si>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</si>
  <si>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</si>
  <si>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</si>
  <si>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</si>
  <si>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</si>
  <si>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</si>
  <si>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</si>
  <si>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</si>
  <si>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</si>
  <si>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</si>
  <si>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</si>
  <si>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</si>
  <si>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</si>
  <si>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</si>
  <si>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</si>
  <si>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</si>
  <si>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</si>
  <si>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</si>
  <si>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</si>
  <si>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</si>
  <si>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</si>
  <si>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</si>
  <si>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</si>
  <si>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</si>
  <si>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</si>
  <si>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</si>
  <si>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</si>
  <si>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</si>
  <si>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</si>
  <si>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</si>
  <si>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</si>
  <si>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</si>
  <si>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</si>
  <si>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</si>
  <si>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</si>
  <si>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</si>
  <si>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</si>
  <si>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</si>
  <si>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</si>
  <si>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</si>
  <si>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</si>
  <si>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</si>
  <si>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</si>
  <si>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</si>
  <si>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</si>
  <si>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</si>
  <si>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</si>
  <si>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</si>
  <si>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</si>
  <si>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</si>
  <si>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</si>
  <si>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</si>
  <si>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</si>
  <si>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</si>
  <si>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</si>
  <si>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</si>
  <si>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</si>
  <si>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</si>
  <si>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</si>
  <si>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</si>
  <si>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</si>
  <si>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</si>
  <si>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</si>
  <si>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</si>
  <si>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</si>
  <si>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</si>
  <si>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</si>
  <si>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</si>
  <si>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</si>
  <si>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</si>
  <si>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</si>
  <si>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</si>
  <si>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</si>
  <si>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</si>
  <si>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</si>
  <si>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</si>
  <si>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</si>
  <si>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</si>
  <si>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</si>
  <si>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</si>
  <si>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</si>
  <si>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</si>
  <si>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</si>
  <si>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</si>
  <si>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</si>
  <si>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</si>
  <si>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</si>
  <si>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</si>
  <si>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</si>
  <si>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</si>
  <si>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</si>
  <si>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</si>
  <si>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</si>
  <si>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</si>
  <si>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</si>
  <si>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</si>
  <si>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</si>
  <si>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</si>
  <si>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</si>
  <si>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</si>
  <si>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</si>
  <si>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</si>
  <si>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</si>
  <si>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</si>
  <si>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</si>
  <si>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</si>
  <si>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</si>
  <si>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</si>
  <si>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</si>
  <si>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</si>
  <si>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</si>
  <si>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</si>
  <si>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</si>
  <si>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</si>
  <si>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</si>
  <si>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</si>
  <si>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</si>
  <si>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</si>
  <si>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</si>
  <si>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</si>
  <si>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</si>
  <si>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</si>
  <si>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</si>
  <si>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</si>
  <si>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</si>
  <si>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</si>
  <si>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</si>
  <si>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</si>
  <si>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</si>
  <si>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</si>
  <si>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</si>
  <si>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</si>
  <si>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</si>
  <si>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</si>
  <si>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</si>
  <si>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</si>
  <si>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</si>
  <si>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</si>
  <si>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</si>
  <si>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</si>
  <si>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</si>
  <si>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</si>
  <si>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</si>
  <si>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</si>
  <si>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</si>
  <si>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</si>
  <si>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</si>
  <si>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</si>
  <si>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</si>
  <si>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</si>
  <si>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</si>
  <si>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</si>
  <si>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</si>
  <si>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</si>
  <si>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</si>
  <si>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</si>
  <si>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</si>
  <si>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</si>
  <si>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</si>
  <si>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</si>
  <si>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</si>
  <si>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</si>
  <si>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</si>
  <si>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</si>
  <si>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</si>
  <si>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</si>
  <si>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</si>
  <si>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</si>
  <si>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</si>
  <si>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</si>
  <si>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</si>
  <si>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</si>
  <si>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</si>
  <si>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</si>
  <si>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</si>
  <si>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</si>
  <si>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</si>
  <si>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</si>
  <si>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</si>
  <si>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</si>
  <si>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</si>
  <si>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</si>
  <si>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</si>
  <si>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</si>
  <si>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</si>
  <si>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</si>
  <si>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</si>
  <si>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</si>
  <si>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</si>
  <si>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</si>
  <si>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</si>
  <si>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</si>
  <si>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</si>
  <si>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</si>
  <si>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</si>
  <si>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</si>
  <si>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</si>
  <si>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</si>
  <si>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</si>
  <si>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</si>
  <si>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</si>
  <si>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</si>
  <si>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</si>
  <si>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</si>
  <si>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</si>
  <si>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</si>
  <si>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</si>
  <si>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</si>
  <si>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</si>
  <si>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</si>
  <si>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</si>
  <si>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</si>
  <si>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</si>
  <si>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</si>
  <si>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</si>
  <si>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</si>
  <si>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</si>
  <si>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</si>
  <si>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</si>
  <si>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</si>
  <si>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</si>
  <si>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</si>
  <si>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</si>
  <si>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</si>
  <si>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</si>
  <si>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</si>
  <si>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</si>
  <si>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</si>
  <si>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</si>
  <si>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</si>
  <si>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</si>
  <si>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</si>
  <si>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</si>
  <si>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</si>
  <si>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</si>
  <si>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</si>
  <si>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</si>
  <si>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</si>
  <si>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</si>
  <si>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</si>
  <si>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</si>
  <si>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</si>
  <si>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</si>
  <si>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</si>
  <si>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</si>
  <si>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</si>
  <si>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</si>
  <si>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</si>
  <si>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</si>
  <si>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</si>
  <si>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</si>
  <si>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</si>
  <si>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</si>
  <si>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</si>
  <si>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</si>
  <si>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</si>
  <si>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</si>
  <si>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</si>
  <si>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</si>
  <si>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</si>
  <si>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</si>
  <si>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</si>
  <si>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</si>
  <si>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</si>
  <si>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</si>
  <si>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</si>
  <si>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</si>
  <si>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</si>
  <si>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</si>
  <si>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</si>
  <si>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</si>
  <si>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</si>
  <si>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</si>
  <si>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</si>
  <si>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</si>
  <si>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</si>
  <si>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</si>
  <si>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</si>
  <si>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</si>
  <si>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</si>
  <si>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</si>
  <si>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</si>
  <si>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</si>
  <si>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</si>
  <si>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</si>
  <si>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</si>
  <si>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</si>
  <si>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</si>
  <si>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</si>
  <si>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</si>
  <si>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</si>
  <si>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</si>
  <si>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</si>
  <si>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</si>
  <si>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</si>
  <si>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</si>
  <si>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</si>
  <si>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</si>
  <si>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</si>
  <si>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</si>
  <si>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</si>
  <si>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</si>
  <si>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</si>
  <si>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</si>
  <si>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</si>
  <si>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</si>
  <si>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</si>
  <si>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</si>
  <si>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</si>
  <si>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</si>
  <si>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</si>
  <si>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</si>
  <si>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</si>
  <si>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</si>
  <si>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</si>
  <si>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</si>
  <si>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</si>
  <si>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</si>
  <si>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</si>
  <si>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</si>
  <si>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</si>
  <si>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</si>
  <si>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</si>
  <si>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</si>
  <si>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</si>
  <si>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</si>
  <si>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</si>
  <si>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</si>
  <si>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</si>
  <si>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</si>
  <si>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</si>
  <si>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</si>
  <si>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</si>
  <si>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</si>
  <si>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</si>
  <si>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</si>
  <si>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</si>
  <si>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</si>
  <si>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</si>
  <si>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</si>
  <si>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</si>
  <si>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</si>
  <si>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</si>
  <si>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</si>
  <si>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</si>
  <si>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</si>
  <si>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</si>
  <si>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</si>
  <si>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</si>
  <si>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</si>
  <si>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</si>
  <si>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</si>
  <si>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</si>
  <si>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</si>
  <si>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</si>
  <si>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</si>
  <si>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</si>
  <si>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</si>
  <si>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</si>
  <si>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</si>
  <si>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</si>
  <si>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</si>
  <si>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</si>
  <si>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</si>
  <si>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</si>
  <si>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</si>
  <si>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</si>
  <si>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</si>
  <si>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</si>
  <si>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</si>
  <si>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</si>
  <si>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</si>
  <si>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</si>
  <si>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</si>
  <si>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</si>
  <si>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</si>
  <si>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</si>
  <si>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</si>
  <si>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</si>
  <si>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</si>
  <si>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</si>
  <si>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</si>
  <si>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</si>
  <si>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</si>
  <si>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</si>
  <si>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</si>
  <si>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</si>
  <si>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</si>
  <si>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</si>
  <si>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</si>
  <si>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</si>
  <si>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</si>
  <si>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</si>
  <si>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</si>
  <si>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</si>
  <si>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</si>
  <si>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</si>
  <si>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</si>
  <si>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</si>
  <si>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</si>
  <si>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</si>
  <si>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</si>
  <si>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</si>
  <si>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</si>
  <si>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</si>
  <si>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</si>
  <si>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</si>
  <si>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</si>
  <si>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</si>
  <si>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</si>
  <si>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</si>
  <si>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</si>
  <si>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</si>
  <si>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</si>
  <si>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</si>
  <si>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</si>
  <si>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</si>
  <si>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</si>
  <si>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</si>
  <si>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</si>
  <si>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</si>
  <si>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</si>
  <si>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</si>
  <si>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</si>
  <si>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</si>
  <si>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</si>
  <si>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</si>
  <si>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</si>
  <si>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</si>
  <si>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</si>
  <si>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</si>
  <si>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</si>
  <si>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</si>
  <si>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</si>
  <si>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</si>
  <si>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</si>
  <si>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</si>
  <si>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</si>
  <si>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</si>
  <si>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</si>
  <si>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</si>
  <si>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</si>
  <si>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</si>
  <si>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</si>
  <si>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</si>
  <si>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</si>
  <si>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</si>
  <si>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</si>
  <si>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</si>
  <si>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</si>
  <si>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</si>
  <si>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</si>
  <si>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</si>
  <si>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</si>
  <si>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</si>
  <si>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</si>
  <si>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</si>
  <si>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</si>
  <si>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</si>
  <si>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</si>
  <si>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</si>
  <si>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</si>
  <si>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</si>
  <si>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</si>
  <si>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</si>
  <si>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</si>
  <si>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</si>
  <si>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</si>
  <si>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</si>
  <si>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</si>
  <si>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</si>
  <si>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</si>
  <si>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</si>
  <si>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</si>
  <si>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</si>
  <si>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</si>
  <si>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</si>
  <si>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</si>
  <si>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</si>
  <si>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</si>
  <si>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</si>
  <si>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</si>
  <si>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</si>
  <si>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</si>
  <si>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</si>
  <si>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</si>
  <si>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</si>
  <si>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</si>
  <si>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</si>
  <si>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</si>
  <si>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</si>
  <si>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</si>
  <si>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</si>
  <si>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</si>
  <si>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</si>
  <si>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</si>
  <si>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</si>
  <si>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</si>
  <si>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</si>
  <si>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</si>
  <si>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</si>
  <si>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</si>
  <si>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</si>
  <si>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</si>
  <si>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</si>
  <si>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</si>
  <si>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</si>
  <si>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</si>
  <si>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</si>
  <si>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</si>
  <si>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</si>
  <si>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</si>
  <si>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</si>
  <si>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</si>
  <si>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</si>
  <si>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</si>
  <si>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</si>
  <si>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</si>
  <si>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</si>
  <si>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</si>
  <si>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</si>
  <si>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</si>
  <si>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</si>
  <si>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</si>
  <si>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</si>
  <si>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</si>
  <si>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</si>
  <si>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</si>
  <si>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</si>
  <si>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</si>
  <si>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</si>
  <si>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</si>
  <si>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</si>
  <si>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</si>
  <si>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</si>
  <si>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</si>
  <si>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</si>
  <si>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</si>
  <si>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</si>
  <si>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</si>
  <si>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</si>
  <si>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</si>
  <si>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</si>
  <si>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</si>
  <si>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</si>
  <si>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</si>
  <si>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</si>
  <si>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</si>
  <si>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</si>
  <si>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</si>
  <si>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</si>
  <si>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</si>
  <si>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</si>
  <si>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</si>
  <si>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</si>
  <si>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</si>
  <si>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</si>
  <si>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</si>
  <si>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</si>
  <si>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</si>
  <si>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</si>
  <si>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</si>
  <si>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</si>
  <si>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</si>
  <si>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</si>
  <si>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</si>
  <si>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</si>
  <si>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</si>
  <si>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</si>
  <si>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</si>
  <si>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</si>
  <si>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</si>
  <si>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</si>
  <si>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</si>
  <si>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</si>
  <si>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</si>
  <si>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</si>
  <si>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</si>
  <si>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</si>
  <si>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</si>
  <si>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</si>
  <si>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</si>
  <si>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</si>
  <si>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</si>
  <si>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</si>
  <si>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</si>
  <si>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</si>
  <si>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</si>
  <si>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</si>
  <si>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</si>
  <si>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</si>
  <si>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</si>
  <si>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</si>
  <si>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</si>
  <si>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</si>
  <si>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</si>
  <si>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</si>
  <si>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</si>
  <si>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</si>
  <si>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</si>
  <si>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</si>
  <si>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</si>
  <si>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</si>
  <si>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</si>
  <si>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</si>
  <si>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</si>
  <si>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</si>
  <si>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</si>
  <si>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</si>
  <si>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</si>
  <si>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</si>
  <si>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</si>
  <si>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</si>
  <si>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</si>
  <si>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</si>
  <si>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</si>
  <si>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</si>
  <si>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</si>
  <si>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</si>
  <si>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</si>
  <si>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</si>
  <si>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</si>
  <si>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</si>
  <si>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</si>
  <si>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</si>
  <si>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</si>
  <si>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</si>
  <si>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</si>
  <si>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</si>
  <si>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</si>
  <si>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</si>
  <si>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</si>
  <si>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</si>
  <si>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</si>
  <si>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</si>
  <si>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</si>
  <si>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</si>
  <si>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</si>
  <si>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</si>
  <si>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</si>
  <si>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</si>
  <si>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</si>
  <si>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</si>
  <si>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</si>
  <si>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</si>
  <si>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</si>
  <si>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</si>
  <si>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</si>
  <si>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</si>
  <si>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</si>
  <si>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</si>
  <si>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</si>
  <si>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</si>
  <si>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</si>
  <si>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</si>
  <si>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</si>
  <si>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</si>
  <si>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</si>
  <si>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</si>
  <si>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</si>
  <si>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</si>
  <si>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</si>
  <si>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</si>
  <si>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</si>
  <si>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</si>
  <si>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</si>
  <si>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</si>
  <si>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</si>
  <si>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</si>
  <si>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</si>
  <si>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</si>
  <si>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</si>
  <si>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</si>
  <si>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</si>
  <si>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</si>
  <si>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</si>
  <si>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</si>
  <si>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</si>
  <si>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</si>
  <si>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</si>
  <si>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</si>
  <si>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</si>
  <si>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</si>
  <si>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</si>
  <si>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</si>
  <si>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</si>
  <si>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</si>
  <si>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</si>
  <si>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</si>
  <si>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</si>
  <si>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</si>
  <si>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</si>
  <si>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</si>
  <si>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</si>
  <si>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</si>
  <si>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</si>
  <si>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</si>
  <si>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</si>
  <si>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</si>
  <si>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</si>
  <si>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</si>
  <si>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</si>
  <si>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</si>
  <si>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</si>
  <si>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</si>
  <si>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</si>
  <si>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</si>
  <si>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</si>
  <si>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</si>
  <si>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</si>
  <si>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</si>
  <si>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</si>
  <si>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</si>
  <si>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</si>
  <si>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</si>
  <si>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</si>
  <si>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</si>
  <si>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</si>
  <si>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</si>
  <si>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</si>
  <si>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</si>
  <si>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</si>
  <si>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</si>
  <si>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</si>
  <si>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</si>
  <si>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</si>
  <si>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</si>
  <si>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</si>
  <si>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</si>
  <si>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</si>
  <si>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</si>
  <si>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</si>
  <si>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</si>
  <si>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</si>
  <si>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</si>
  <si>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</si>
  <si>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</si>
  <si>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</si>
  <si>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</si>
  <si>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</si>
  <si>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</si>
  <si>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</si>
  <si>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</si>
  <si>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</si>
  <si>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</si>
  <si>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</si>
  <si>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</si>
  <si>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</si>
  <si>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</si>
  <si>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</si>
  <si>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</si>
  <si>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</si>
  <si>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</si>
  <si>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</si>
  <si>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</si>
  <si>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</si>
  <si>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</si>
  <si>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</si>
  <si>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</si>
  <si>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</si>
  <si>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</si>
  <si>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</si>
  <si>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</si>
  <si>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</si>
  <si>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</si>
  <si>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</si>
  <si>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</si>
  <si>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</si>
  <si>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</si>
  <si>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</si>
  <si>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</si>
  <si>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</si>
  <si>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</si>
  <si>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</si>
  <si>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</si>
  <si>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</si>
  <si>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</si>
  <si>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</si>
  <si>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</si>
  <si>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</si>
  <si>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</si>
  <si>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</si>
  <si>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</si>
  <si>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</si>
  <si>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</si>
  <si>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</si>
  <si>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</si>
  <si>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</si>
  <si>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</si>
  <si>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</si>
  <si>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</si>
  <si>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</si>
  <si>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</si>
  <si>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</si>
  <si>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</si>
  <si>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</si>
  <si>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</si>
  <si>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</si>
  <si>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</si>
  <si>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</si>
  <si>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</si>
  <si>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</si>
  <si>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</si>
  <si>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</si>
  <si>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</si>
  <si>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</si>
  <si>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</si>
  <si>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</si>
  <si>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</si>
  <si>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</si>
  <si>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</si>
  <si>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</si>
  <si>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</si>
  <si>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</si>
  <si>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</si>
  <si>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</si>
  <si>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</si>
  <si>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</si>
  <si>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</si>
  <si>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</si>
  <si>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</si>
  <si>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</si>
  <si>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</si>
  <si>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</si>
  <si>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</si>
  <si>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</si>
  <si>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</si>
  <si>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</si>
  <si>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</si>
  <si>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</si>
  <si>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</si>
  <si>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</si>
  <si>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</si>
  <si>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</si>
  <si>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</si>
  <si>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</si>
  <si>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</si>
  <si>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</si>
  <si>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</si>
  <si>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</si>
  <si>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</si>
  <si>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</si>
  <si>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</si>
  <si>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</si>
  <si>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</si>
  <si>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</si>
  <si>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</si>
  <si>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</si>
  <si>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</si>
  <si>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</si>
  <si>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</si>
  <si>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</si>
  <si>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</si>
  <si>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</si>
  <si>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</si>
  <si>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</si>
  <si>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</si>
  <si>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</si>
  <si>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</si>
  <si>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</si>
  <si>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</si>
  <si>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</si>
  <si>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</si>
  <si>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</si>
  <si>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</si>
  <si>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</si>
  <si>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</si>
  <si>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</si>
  <si>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</si>
  <si>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</si>
  <si>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</si>
  <si>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</si>
  <si>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</si>
  <si>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</si>
  <si>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</si>
  <si>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</si>
  <si>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</si>
  <si>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</si>
  <si>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</si>
  <si>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</si>
  <si>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</si>
  <si>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</si>
  <si>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</si>
  <si>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</si>
  <si>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</si>
  <si>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</si>
  <si>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</si>
  <si>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</si>
  <si>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</si>
  <si>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</si>
  <si>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</si>
  <si>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</si>
  <si>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</si>
  <si>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</si>
  <si>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</si>
  <si>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</si>
  <si>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</si>
  <si>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</si>
  <si>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</si>
  <si>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</si>
  <si>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</si>
  <si>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</si>
  <si>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</si>
  <si>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</si>
  <si>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</si>
  <si>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</si>
  <si>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</si>
  <si>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</si>
  <si>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</si>
  <si>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</si>
  <si>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</si>
  <si>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</si>
  <si>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</si>
  <si>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</si>
  <si>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</si>
  <si>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</si>
  <si>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</si>
  <si>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</si>
  <si>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</si>
  <si>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</si>
  <si>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</si>
  <si>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</si>
  <si>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</si>
  <si>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</si>
  <si>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</si>
  <si>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</si>
  <si>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</si>
  <si>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</si>
  <si>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</si>
  <si>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</si>
  <si>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</si>
  <si>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</si>
  <si>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</si>
  <si>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</si>
  <si>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</si>
  <si>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</si>
  <si>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</si>
  <si>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</si>
  <si>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</si>
  <si>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</si>
  <si>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</si>
  <si>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</si>
  <si>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</si>
  <si>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</si>
  <si>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</si>
  <si>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</si>
  <si>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</si>
  <si>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</si>
  <si>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</si>
  <si>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</si>
  <si>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</si>
  <si>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</si>
  <si>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</si>
  <si>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</si>
  <si>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</si>
  <si>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</si>
  <si>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</si>
  <si>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</si>
  <si>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</si>
  <si>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</si>
  <si>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</si>
  <si>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</si>
  <si>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</si>
  <si>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</si>
  <si>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</si>
  <si>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</si>
  <si>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</si>
  <si>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</si>
  <si>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</si>
  <si>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</si>
  <si>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</si>
  <si>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</si>
  <si>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</si>
  <si>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</si>
  <si>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</si>
  <si>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</si>
  <si>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</si>
  <si>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</si>
  <si>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</si>
  <si>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</si>
  <si>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</si>
  <si>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</si>
  <si>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</si>
  <si>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</si>
  <si>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</si>
  <si>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</si>
  <si>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</si>
  <si>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</si>
  <si>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</si>
  <si>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</si>
  <si>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</si>
  <si>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</si>
  <si>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</si>
  <si>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</si>
  <si>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</si>
  <si>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</si>
  <si>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</si>
  <si>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</si>
  <si>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</si>
  <si>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</si>
  <si>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</si>
  <si>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</si>
  <si>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</si>
  <si>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</si>
  <si>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</si>
  <si>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</si>
  <si>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</si>
  <si>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</si>
  <si>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</si>
  <si>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</si>
  <si>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</si>
  <si>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</si>
  <si>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</si>
  <si>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</si>
  <si>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</si>
  <si>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</si>
  <si>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</si>
  <si>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</si>
  <si>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</si>
  <si>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</si>
  <si>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</si>
  <si>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</si>
  <si>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</si>
  <si>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</si>
  <si>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</si>
  <si>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</si>
  <si>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</si>
  <si>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</si>
  <si>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</si>
  <si>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</si>
  <si>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</si>
  <si>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</si>
  <si>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</si>
  <si>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</si>
  <si>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</si>
  <si>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</si>
  <si>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</si>
  <si>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</si>
  <si>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</si>
  <si>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</si>
  <si>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</si>
  <si>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</si>
  <si>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</si>
  <si>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</si>
  <si>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</si>
  <si>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</si>
  <si>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</si>
  <si>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</si>
  <si>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</si>
  <si>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</si>
  <si>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</si>
  <si>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</si>
  <si>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</si>
  <si>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</si>
  <si>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</si>
  <si>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</si>
  <si>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</si>
  <si>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</si>
  <si>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</si>
  <si>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</si>
  <si>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</si>
  <si>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</si>
  <si>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</si>
  <si>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</si>
  <si>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</si>
  <si>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</si>
  <si>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</si>
  <si>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</si>
  <si>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</si>
  <si>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</si>
  <si>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</si>
  <si>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</si>
  <si>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</si>
  <si>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</si>
  <si>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</si>
  <si>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</si>
  <si>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</si>
  <si>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</si>
  <si>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</si>
  <si>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</si>
  <si>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</si>
  <si>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</si>
  <si>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</si>
  <si>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</si>
  <si>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</si>
  <si>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</si>
  <si>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</si>
  <si>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</si>
  <si>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</si>
  <si>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</si>
  <si>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</si>
  <si>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</si>
  <si>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</si>
  <si>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</si>
  <si>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</si>
  <si>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</si>
  <si>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</si>
  <si>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</si>
  <si>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</si>
  <si>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</si>
  <si>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</si>
  <si>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</si>
  <si>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</si>
  <si>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</si>
  <si>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</si>
  <si>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</si>
  <si>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</si>
  <si>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</si>
  <si>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</si>
  <si>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</si>
  <si>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</si>
  <si>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</si>
  <si>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</si>
  <si>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</si>
  <si>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</si>
  <si>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</si>
  <si>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</si>
  <si>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</si>
  <si>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</si>
  <si>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</si>
  <si>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</si>
  <si>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</si>
  <si>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</si>
  <si>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</si>
  <si>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</si>
  <si>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</si>
  <si>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</si>
  <si>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</si>
  <si>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</si>
  <si>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</si>
  <si>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</si>
  <si>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</si>
  <si>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</si>
  <si>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</si>
  <si>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</si>
  <si>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</si>
  <si>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</si>
  <si>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</si>
  <si>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</si>
  <si>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</si>
  <si>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</si>
  <si>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</si>
  <si>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</si>
  <si>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</si>
  <si>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</si>
  <si>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</si>
  <si>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</si>
  <si>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</si>
  <si>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</si>
  <si>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</si>
  <si>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</si>
  <si>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</si>
  <si>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</si>
  <si>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</si>
  <si>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</si>
  <si>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</si>
  <si>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</si>
  <si>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</si>
  <si>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</si>
  <si>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</si>
  <si>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</si>
  <si>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</si>
  <si>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</si>
  <si>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</si>
  <si>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</si>
  <si>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</si>
  <si>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</si>
  <si>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</si>
  <si>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</si>
  <si>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</si>
  <si>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</si>
  <si>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</si>
  <si>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</si>
  <si>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</si>
  <si>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</si>
  <si>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</si>
  <si>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</si>
  <si>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</si>
  <si>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</si>
  <si>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</si>
  <si>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</si>
  <si>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</si>
  <si>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</si>
  <si>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</si>
  <si>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</si>
  <si>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</si>
  <si>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</si>
  <si>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</si>
  <si>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</si>
  <si>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</si>
  <si>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</si>
  <si>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</si>
  <si>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</si>
  <si>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</si>
  <si>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</si>
  <si>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</si>
  <si>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</si>
  <si>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</si>
  <si>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</si>
  <si>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</si>
  <si>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</si>
  <si>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</si>
  <si>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</si>
  <si>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</si>
  <si>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</si>
  <si>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</si>
  <si>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</si>
  <si>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</si>
  <si>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</si>
  <si>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</si>
  <si>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</si>
  <si>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</si>
  <si>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</si>
  <si>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</si>
  <si>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</si>
  <si>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</si>
  <si>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</si>
  <si>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</si>
  <si>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</si>
  <si>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</si>
  <si>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</si>
  <si>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</si>
  <si>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</si>
  <si>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</si>
  <si>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</si>
  <si>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</si>
  <si>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</si>
  <si>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</si>
  <si>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</si>
  <si>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</si>
  <si>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</si>
  <si>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</si>
  <si>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</si>
  <si>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</si>
  <si>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</si>
  <si>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</si>
  <si>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</si>
  <si>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</si>
  <si>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</si>
  <si>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</si>
  <si>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</si>
  <si>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</si>
  <si>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</si>
  <si>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</si>
  <si>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</si>
  <si>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</si>
  <si>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</si>
  <si>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</si>
  <si>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</si>
  <si>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</si>
  <si>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</si>
  <si>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</si>
  <si>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</si>
  <si>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</si>
  <si>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</si>
  <si>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</si>
  <si>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</si>
  <si>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</si>
  <si>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</si>
  <si>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</si>
  <si>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</si>
  <si>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</si>
  <si>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</si>
  <si>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</si>
  <si>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</si>
  <si>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</si>
  <si>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</si>
  <si>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</si>
  <si>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</si>
  <si>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</si>
  <si>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</si>
  <si>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</si>
  <si>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</si>
  <si>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</si>
  <si>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</si>
  <si>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</si>
  <si>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</si>
  <si>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</si>
  <si>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</si>
  <si>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</si>
  <si>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</si>
  <si>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</si>
  <si>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</si>
  <si>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</si>
  <si>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</si>
  <si>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</si>
  <si>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</si>
  <si>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</si>
  <si>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</si>
  <si>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</si>
  <si>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</si>
  <si>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</si>
  <si>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</si>
  <si>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</si>
  <si>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</si>
  <si>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</si>
  <si>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</si>
  <si>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</si>
  <si>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</si>
  <si>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</si>
  <si>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</si>
  <si>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</si>
  <si>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</si>
  <si>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</si>
  <si>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</si>
  <si>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</si>
  <si>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</si>
  <si>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</si>
  <si>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</si>
  <si>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</si>
  <si>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</si>
  <si>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</si>
  <si>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</si>
  <si>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</si>
  <si>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</si>
  <si>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</si>
  <si>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</si>
  <si>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</si>
  <si>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</si>
  <si>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</si>
  <si>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</si>
  <si>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</si>
  <si>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</si>
  <si>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</si>
  <si>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</si>
  <si>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</si>
  <si>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</si>
  <si>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</si>
  <si>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</si>
  <si>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</si>
  <si>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</si>
  <si>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</si>
  <si>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</si>
  <si>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</si>
  <si>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</si>
  <si>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</si>
  <si>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</si>
  <si>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</si>
  <si>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</si>
  <si>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</si>
  <si>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</si>
  <si>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</si>
  <si>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</si>
  <si>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</si>
  <si>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</si>
  <si>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</si>
  <si>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</si>
  <si>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</si>
  <si>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</si>
  <si>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</si>
  <si>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</si>
  <si>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</si>
  <si>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</si>
  <si>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</si>
  <si>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</si>
  <si>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</si>
  <si>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</si>
  <si>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</si>
  <si>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</si>
  <si>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</si>
  <si>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</si>
  <si>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</si>
  <si>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</si>
  <si>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</si>
  <si>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</si>
  <si>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</si>
  <si>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</si>
  <si>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</si>
  <si>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</si>
  <si>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</si>
  <si>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</si>
  <si>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</si>
  <si>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</si>
  <si>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</si>
  <si>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</si>
  <si>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</si>
  <si>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</si>
  <si>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</si>
  <si>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</si>
  <si>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</si>
  <si>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</si>
  <si>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</si>
  <si>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</si>
  <si>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</si>
  <si>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</si>
  <si>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</si>
  <si>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</si>
  <si>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</si>
  <si>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</si>
  <si>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</si>
  <si>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</si>
  <si>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</si>
  <si>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</si>
  <si>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</si>
  <si>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</si>
  <si>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</si>
  <si>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</si>
  <si>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</si>
  <si>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</si>
  <si>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</si>
  <si>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</si>
  <si>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</si>
  <si>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</si>
  <si>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</si>
  <si>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</si>
  <si>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</si>
  <si>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</si>
  <si>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</si>
  <si>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</si>
  <si>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</si>
  <si>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</si>
  <si>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</si>
  <si>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</si>
  <si>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</si>
  <si>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</si>
  <si>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</si>
  <si>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</si>
  <si>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</si>
  <si>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</si>
  <si>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</si>
  <si>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</si>
  <si>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</si>
  <si>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</si>
  <si>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</si>
  <si>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</si>
  <si>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</si>
  <si>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</si>
  <si>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</si>
  <si>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</si>
  <si>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</si>
  <si>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</si>
  <si>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</si>
  <si>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</si>
  <si>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</si>
  <si>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</si>
  <si>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</si>
  <si>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</si>
  <si>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</si>
  <si>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</si>
  <si>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</si>
  <si>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</si>
  <si>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</si>
  <si>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</si>
  <si>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</si>
  <si>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</si>
  <si>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</si>
  <si>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</si>
  <si>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</si>
  <si>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</si>
  <si>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</si>
  <si>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</si>
  <si>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</si>
  <si>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</si>
  <si>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</si>
  <si>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</si>
  <si>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</si>
  <si>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</si>
  <si>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</si>
  <si>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</si>
  <si>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</si>
  <si>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</si>
  <si>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</si>
  <si>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</si>
  <si>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</si>
  <si>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</si>
  <si>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</si>
  <si>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</si>
  <si>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</si>
  <si>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</si>
  <si>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</si>
  <si>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</si>
  <si>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</si>
  <si>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</si>
  <si>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</si>
  <si>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</si>
  <si>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</si>
  <si>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</si>
  <si>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</si>
  <si>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</si>
  <si>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</si>
  <si>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</si>
  <si>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</si>
  <si>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</si>
  <si>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</si>
  <si>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</si>
  <si>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</si>
  <si>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</si>
  <si>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</si>
  <si>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</si>
  <si>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</si>
  <si>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</si>
  <si>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</si>
  <si>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</si>
  <si>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</si>
  <si>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</si>
  <si>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</si>
  <si>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</si>
  <si>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</si>
  <si>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</si>
  <si>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</si>
  <si>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</si>
  <si>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</si>
  <si>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</si>
  <si>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</si>
  <si>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</si>
  <si>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</si>
  <si>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</si>
  <si>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</si>
  <si>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</si>
  <si>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</si>
  <si>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</si>
  <si>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</si>
  <si>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</si>
  <si>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</si>
  <si>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</si>
  <si>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</si>
  <si>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</si>
  <si>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</si>
  <si>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</si>
  <si>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</si>
  <si>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</si>
  <si>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</si>
  <si>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</si>
  <si>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</si>
  <si>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</si>
  <si>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</si>
  <si>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</si>
  <si>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</si>
  <si>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</si>
  <si>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</si>
  <si>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</si>
  <si>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</si>
  <si>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</si>
  <si>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</si>
  <si>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</si>
  <si>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</si>
  <si>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</si>
  <si>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</si>
  <si>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</si>
  <si>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</si>
  <si>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</si>
  <si>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</si>
  <si>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</si>
  <si>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</si>
  <si>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</si>
  <si>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</si>
  <si>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</si>
  <si>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</si>
  <si>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</si>
  <si>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</si>
  <si>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</si>
  <si>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</si>
  <si>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</si>
  <si>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</si>
  <si>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</si>
  <si>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</si>
  <si>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</si>
  <si>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</si>
  <si>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</si>
  <si>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</si>
  <si>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</si>
  <si>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</si>
  <si>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</si>
  <si>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</si>
  <si>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</si>
  <si>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</si>
  <si>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</si>
  <si>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</si>
  <si>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</si>
  <si>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</si>
  <si>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</si>
  <si>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</si>
  <si>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</si>
  <si>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</si>
  <si>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</si>
  <si>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</si>
  <si>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</si>
  <si>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</si>
  <si>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</si>
  <si>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</si>
  <si>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</si>
  <si>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</si>
  <si>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</si>
  <si>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</si>
  <si>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</si>
  <si>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</si>
  <si>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</si>
  <si>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</si>
  <si>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</si>
  <si>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</si>
  <si>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</si>
  <si>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</si>
  <si>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</si>
  <si>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</si>
  <si>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</si>
  <si>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</si>
  <si>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</si>
  <si>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</si>
  <si>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</si>
  <si>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</si>
  <si>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</si>
  <si>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</si>
  <si>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</si>
  <si>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</si>
  <si>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</si>
  <si>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</si>
  <si>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</si>
  <si>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</si>
  <si>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</si>
  <si>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</si>
  <si>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</si>
  <si>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</si>
  <si>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</si>
  <si>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</si>
  <si>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</si>
  <si>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</si>
  <si>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</si>
  <si>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</si>
  <si>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</si>
  <si>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</si>
  <si>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</si>
  <si>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</si>
  <si>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</si>
  <si>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</si>
  <si>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</si>
  <si>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</si>
  <si>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</si>
  <si>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</si>
  <si>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</si>
  <si>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</si>
  <si>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</si>
  <si>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</si>
  <si>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</si>
  <si>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</si>
  <si>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</si>
  <si>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</si>
  <si>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</si>
  <si>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</si>
  <si>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</si>
  <si>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</si>
  <si>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</si>
  <si>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</si>
  <si>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</si>
  <si>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</si>
  <si>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</si>
  <si>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</si>
  <si>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</si>
  <si>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</si>
  <si>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</si>
  <si>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</si>
  <si>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</si>
  <si>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</si>
  <si>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</si>
  <si>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</si>
  <si>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</si>
  <si>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</si>
  <si>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</si>
  <si>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</si>
  <si>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</si>
  <si>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</si>
  <si>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</si>
  <si>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</si>
  <si>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</si>
  <si>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</si>
  <si>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</si>
  <si>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</si>
  <si>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</si>
  <si>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</si>
  <si>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</si>
  <si>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</si>
  <si>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</si>
  <si>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</si>
  <si>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</si>
  <si>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</si>
  <si>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</si>
  <si>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</si>
  <si>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</si>
  <si>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</si>
  <si>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</si>
  <si>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</si>
  <si>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</si>
  <si>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</si>
  <si>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</si>
  <si>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</si>
  <si>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</si>
  <si>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</si>
  <si>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</si>
  <si>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</si>
  <si>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</si>
  <si>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</si>
  <si>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</si>
  <si>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</si>
  <si>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</si>
  <si>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</si>
  <si>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</si>
  <si>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</si>
  <si>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</si>
  <si>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</si>
  <si>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</si>
  <si>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</si>
  <si>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</si>
  <si>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</si>
  <si>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</si>
  <si>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</si>
  <si>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</si>
  <si>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</si>
  <si>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</si>
  <si>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</si>
  <si>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</si>
  <si>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</si>
  <si>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</si>
  <si>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</si>
  <si>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</si>
  <si>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</si>
  <si>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</si>
  <si>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</si>
  <si>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</si>
  <si>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</si>
  <si>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</si>
  <si>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</si>
  <si>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</si>
  <si>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</si>
  <si>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</si>
  <si>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</si>
  <si>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</si>
  <si>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</si>
  <si>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</si>
  <si>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</si>
  <si>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</si>
  <si>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</si>
  <si>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</si>
  <si>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</si>
  <si>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</si>
  <si>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</si>
  <si>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</si>
  <si>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</si>
  <si>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</si>
  <si>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</si>
  <si>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</si>
  <si>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</si>
  <si>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</si>
  <si>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</si>
  <si>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</si>
  <si>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</si>
  <si>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</si>
  <si>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</si>
  <si>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</si>
  <si>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</si>
  <si>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</si>
  <si>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</si>
  <si>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</si>
  <si>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</si>
  <si>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</si>
  <si>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</si>
  <si>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</si>
  <si>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</si>
  <si>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</si>
  <si>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</si>
  <si>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</si>
  <si>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</si>
  <si>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</si>
  <si>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</si>
  <si>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</si>
  <si>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</si>
  <si>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</si>
  <si>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</si>
  <si>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</si>
  <si>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</si>
  <si>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</si>
  <si>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</si>
  <si>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</si>
  <si>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</si>
  <si>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</si>
  <si>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</si>
  <si>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</si>
  <si>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</si>
  <si>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</si>
  <si>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</si>
  <si>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</si>
  <si>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</si>
  <si>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</si>
  <si>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</si>
  <si>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</si>
  <si>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</si>
  <si>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</si>
  <si>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</si>
  <si>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</si>
  <si>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</si>
  <si>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</si>
  <si>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</si>
  <si>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</si>
  <si>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</si>
  <si>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</si>
  <si>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</si>
  <si>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</si>
  <si>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</si>
  <si>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</si>
  <si>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</si>
  <si>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</si>
  <si>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</si>
  <si>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</si>
  <si>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</si>
  <si>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</si>
  <si>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</si>
  <si>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</si>
  <si>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</si>
  <si>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</si>
  <si>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</si>
  <si>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</si>
  <si>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</si>
  <si>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</si>
  <si>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</si>
  <si>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</si>
  <si>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</si>
  <si>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</si>
  <si>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</si>
  <si>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</si>
  <si>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</si>
  <si>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</si>
  <si>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</si>
  <si>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</si>
  <si>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</si>
  <si>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</si>
  <si>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</si>
  <si>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</si>
  <si>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</si>
  <si>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</si>
  <si>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</si>
  <si>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</si>
  <si>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</si>
  <si>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</si>
  <si>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</si>
  <si>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</si>
  <si>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</si>
  <si>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</si>
  <si>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</si>
  <si>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</si>
  <si>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</si>
  <si>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</si>
  <si>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</si>
  <si>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</si>
  <si>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</si>
  <si>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</si>
  <si>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</si>
  <si>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</si>
  <si>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</si>
  <si>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</si>
  <si>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</si>
  <si>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</si>
  <si>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</si>
  <si>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</si>
  <si>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</si>
  <si>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</si>
  <si>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</si>
  <si>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</si>
  <si>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</si>
  <si>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</si>
  <si>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</si>
  <si>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</si>
  <si>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</si>
  <si>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</si>
  <si>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</si>
  <si>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</si>
  <si>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</si>
  <si>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</si>
  <si>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</si>
  <si>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</si>
  <si>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</si>
  <si>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</si>
  <si>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</si>
  <si>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</si>
  <si>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</si>
  <si>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</si>
  <si>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</si>
  <si>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</si>
  <si>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</si>
  <si>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</si>
  <si>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</si>
  <si>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</si>
  <si>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</si>
  <si>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</si>
  <si>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</si>
  <si>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</si>
  <si>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</si>
  <si>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</si>
  <si>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</si>
  <si>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</si>
  <si>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</si>
  <si>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</si>
  <si>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</si>
  <si>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</si>
  <si>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</si>
  <si>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</si>
  <si>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</si>
  <si>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</si>
  <si>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</si>
  <si>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</si>
  <si>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</si>
  <si>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</si>
  <si>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</si>
  <si>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</si>
  <si>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</si>
  <si>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</si>
  <si>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</si>
  <si>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</si>
  <si>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</si>
  <si>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</si>
  <si>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</si>
  <si>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</si>
  <si>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</si>
  <si>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</si>
  <si>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</si>
  <si>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</si>
  <si>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</si>
  <si>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</si>
  <si>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</si>
  <si>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</si>
  <si>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</si>
  <si>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</si>
  <si>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</si>
  <si>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</si>
  <si>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</si>
  <si>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</si>
  <si>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</si>
  <si>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</si>
  <si>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</si>
  <si>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</si>
  <si>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</si>
  <si>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</si>
  <si>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</si>
  <si>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</si>
  <si>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</si>
  <si>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</si>
  <si>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</si>
  <si>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</si>
  <si>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</si>
  <si>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</si>
  <si>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</si>
  <si>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</si>
  <si>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</si>
  <si>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</si>
  <si>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</si>
  <si>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</si>
  <si>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</si>
  <si>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</si>
  <si>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</si>
  <si>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</si>
  <si>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</si>
  <si>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</si>
  <si>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</si>
  <si>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</si>
  <si>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</si>
  <si>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</si>
  <si>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</si>
  <si>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</si>
  <si>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</si>
  <si>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</si>
  <si>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</si>
  <si>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</si>
  <si>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</si>
  <si>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</si>
  <si>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</si>
  <si>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</si>
  <si>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</si>
  <si>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</si>
  <si>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</si>
  <si>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</si>
  <si>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</si>
  <si>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</si>
  <si>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</si>
  <si>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</si>
  <si>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</si>
  <si>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</si>
  <si>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</si>
  <si>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</si>
  <si>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</si>
  <si>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</si>
  <si>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</si>
  <si>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</si>
  <si>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</si>
  <si>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</si>
  <si>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</si>
  <si>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</si>
  <si>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</si>
  <si>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</si>
  <si>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</si>
  <si>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</si>
  <si>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</si>
  <si>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</si>
  <si>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</si>
  <si>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</si>
  <si>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</si>
  <si>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</si>
  <si>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</si>
  <si>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</si>
  <si>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</si>
  <si>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</si>
  <si>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</si>
  <si>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</si>
  <si>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</si>
  <si>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</si>
  <si>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</si>
  <si>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</si>
  <si>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</si>
  <si>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</si>
  <si>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</si>
  <si>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</si>
  <si>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</si>
  <si>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</si>
  <si>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</si>
  <si>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</si>
  <si>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</si>
  <si>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</si>
  <si>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</si>
  <si>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</si>
  <si>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</si>
  <si>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</si>
  <si>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</si>
  <si>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</si>
  <si>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</si>
  <si>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</si>
  <si>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</si>
  <si>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</si>
  <si>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</si>
  <si>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</si>
  <si>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</si>
  <si>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</si>
  <si>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</si>
  <si>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</si>
  <si>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</si>
  <si>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</si>
  <si>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</si>
  <si>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</si>
  <si>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</si>
  <si>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</si>
  <si>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</si>
  <si>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</si>
  <si>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</si>
  <si>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</si>
  <si>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</si>
  <si>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</si>
  <si>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</si>
  <si>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</si>
  <si>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</si>
  <si>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</si>
  <si>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</si>
  <si>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</si>
  <si>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</si>
  <si>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</si>
  <si>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</si>
  <si>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</si>
  <si>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</si>
  <si>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</si>
  <si>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</si>
  <si>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</si>
  <si>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</si>
  <si>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</si>
  <si>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</si>
  <si>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</si>
  <si>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</si>
  <si>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</si>
  <si>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</si>
  <si>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</si>
  <si>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</si>
  <si>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</si>
  <si>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</si>
  <si>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</si>
  <si>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</si>
  <si>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</si>
  <si>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</si>
  <si>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</si>
  <si>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</si>
  <si>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</si>
  <si>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</si>
  <si>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</si>
  <si>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</si>
  <si>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</si>
  <si>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</si>
  <si>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</si>
  <si>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</si>
  <si>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</si>
  <si>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</si>
  <si>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</si>
  <si>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</si>
  <si>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</si>
  <si>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</si>
  <si>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</si>
  <si>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</si>
  <si>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</si>
  <si>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</si>
  <si>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</si>
  <si>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</si>
  <si>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</si>
  <si>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</si>
  <si>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</si>
  <si>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</si>
  <si>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</si>
  <si>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</si>
  <si>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</si>
  <si>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</si>
  <si>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</si>
  <si>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</si>
  <si>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</si>
  <si>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</si>
  <si>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</si>
  <si>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</si>
  <si>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</si>
  <si>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</si>
  <si>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</si>
  <si>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</si>
  <si>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</si>
  <si>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</si>
  <si>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</si>
  <si>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</si>
  <si>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</si>
  <si>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</si>
  <si>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</si>
  <si>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</si>
  <si>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</si>
  <si>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</si>
  <si>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</si>
  <si>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</si>
  <si>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</si>
  <si>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</si>
  <si>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</si>
  <si>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</si>
  <si>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</si>
  <si>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</si>
  <si>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</si>
  <si>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</si>
  <si>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</si>
  <si>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</si>
  <si>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</si>
  <si>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</si>
  <si>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</si>
  <si>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</si>
  <si>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</si>
  <si>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</si>
  <si>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</si>
  <si>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</si>
  <si>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</si>
  <si>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</si>
  <si>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</si>
  <si>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</si>
  <si>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</si>
  <si>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</si>
  <si>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</si>
  <si>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</si>
  <si>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</si>
  <si>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</si>
  <si>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</si>
  <si>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</si>
  <si>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</si>
  <si>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</si>
  <si>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</si>
  <si>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</si>
  <si>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</si>
  <si>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</si>
  <si>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</si>
  <si>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</si>
  <si>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</si>
  <si>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</si>
  <si>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</si>
  <si>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</si>
  <si>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</si>
  <si>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</si>
  <si>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</si>
  <si>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</si>
  <si>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</si>
  <si>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</si>
  <si>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</si>
  <si>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</si>
  <si>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</si>
  <si>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</si>
  <si>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</si>
  <si>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</si>
  <si>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</si>
  <si>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</si>
  <si>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</si>
  <si>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</si>
  <si>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</si>
  <si>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</si>
  <si>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</si>
  <si>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</si>
  <si>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</si>
  <si>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</si>
  <si>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</si>
  <si>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</si>
  <si>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</si>
  <si>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</si>
  <si>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</si>
  <si>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</si>
  <si>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</si>
  <si>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</si>
  <si>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</si>
  <si>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</si>
  <si>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</si>
  <si>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</si>
  <si>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</si>
  <si>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</si>
  <si>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</si>
  <si>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</si>
  <si>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</si>
  <si>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</si>
  <si>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</si>
  <si>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</si>
  <si>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</si>
  <si>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</si>
  <si>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</si>
  <si>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</si>
  <si>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</si>
  <si>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</si>
  <si>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</si>
  <si>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</si>
  <si>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</si>
  <si>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</si>
  <si>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</si>
  <si>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</si>
  <si>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</si>
  <si>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</si>
  <si>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</si>
  <si>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</si>
  <si>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</si>
  <si>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</si>
  <si>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</si>
  <si>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</si>
  <si>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</si>
  <si>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</si>
  <si>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</si>
  <si>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</si>
  <si>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</si>
  <si>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</si>
  <si>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</si>
  <si>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</si>
  <si>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</si>
  <si>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</si>
  <si>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</si>
  <si>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</si>
  <si>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</si>
  <si>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</si>
  <si>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</si>
  <si>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</si>
  <si>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</si>
  <si>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</si>
  <si>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</si>
  <si>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</si>
  <si>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</si>
  <si>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</si>
  <si>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</si>
  <si>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</si>
  <si>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</si>
  <si>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</si>
  <si>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</si>
  <si>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</si>
  <si>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</si>
  <si>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</si>
  <si>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</si>
  <si>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</si>
  <si>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</si>
  <si>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</si>
  <si>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</si>
  <si>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</si>
  <si>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</si>
  <si>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</si>
  <si>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</si>
  <si>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</si>
  <si>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</si>
  <si>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</si>
  <si>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</si>
  <si>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</si>
  <si>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</si>
  <si>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</si>
  <si>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</si>
  <si>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</si>
  <si>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</si>
  <si>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</si>
  <si>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</si>
  <si>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</si>
  <si>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</si>
  <si>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</si>
  <si>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</si>
  <si>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</si>
  <si>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</si>
  <si>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</si>
  <si>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</si>
  <si>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</si>
  <si>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</si>
  <si>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</si>
  <si>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</si>
  <si>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</si>
  <si>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</si>
  <si>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</si>
  <si>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</si>
  <si>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</si>
  <si>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</si>
  <si>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</si>
  <si>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</si>
  <si>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</si>
  <si>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</si>
  <si>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</si>
  <si>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</si>
  <si>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</si>
  <si>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</si>
  <si>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</si>
  <si>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</si>
  <si>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</si>
  <si>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</si>
  <si>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</si>
  <si>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</si>
  <si>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</si>
  <si>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</si>
  <si>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</si>
  <si>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</si>
  <si>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</si>
  <si>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</si>
  <si>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</si>
  <si>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</si>
  <si>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</si>
  <si>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</si>
  <si>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</si>
  <si>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</si>
  <si>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</si>
  <si>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</si>
  <si>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</si>
  <si>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</si>
  <si>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</si>
  <si>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</si>
  <si>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</si>
  <si>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</si>
  <si>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</si>
  <si>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</si>
  <si>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</si>
  <si>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</si>
  <si>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</si>
  <si>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</si>
  <si>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</si>
  <si>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</si>
  <si>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</si>
  <si>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</si>
  <si>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</si>
  <si>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</si>
  <si>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</si>
  <si>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</si>
  <si>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</si>
  <si>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</si>
  <si>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</si>
  <si>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</si>
  <si>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</si>
  <si>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</si>
  <si>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</si>
  <si>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</si>
  <si>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</si>
  <si>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</si>
  <si>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</si>
  <si>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</si>
  <si>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</si>
  <si>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</si>
  <si>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</si>
  <si>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</si>
  <si>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</si>
  <si>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</si>
  <si>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</si>
  <si>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</si>
  <si>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</si>
  <si>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</si>
  <si>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</si>
  <si>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</si>
  <si>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</si>
  <si>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</si>
  <si>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</si>
  <si>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</si>
  <si>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</si>
  <si>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</si>
  <si>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</si>
  <si>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</si>
  <si>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</si>
  <si>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</si>
  <si>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</si>
  <si>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</si>
  <si>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</si>
  <si>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</si>
  <si>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</si>
  <si>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</si>
  <si>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</si>
  <si>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</si>
  <si>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</si>
  <si>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</si>
  <si>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</si>
  <si>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</si>
  <si>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</si>
  <si>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</si>
  <si>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</si>
  <si>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</si>
  <si>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</si>
  <si>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</si>
  <si>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</si>
  <si>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</si>
  <si>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</si>
  <si>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</si>
  <si>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</si>
  <si>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</si>
  <si>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</si>
  <si>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</si>
  <si>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</si>
  <si>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</si>
  <si>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</si>
  <si>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</si>
  <si>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</si>
  <si>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</si>
  <si>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</si>
  <si>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</si>
  <si>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</si>
  <si>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</si>
  <si>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</si>
  <si>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</si>
  <si>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</si>
  <si>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</si>
  <si>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</si>
  <si>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</si>
  <si>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</si>
  <si>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</si>
  <si>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</si>
  <si>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</si>
  <si>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</si>
  <si>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</si>
  <si>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</si>
  <si>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</si>
  <si>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</si>
  <si>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</si>
  <si>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</si>
  <si>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</si>
  <si>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</si>
  <si>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</si>
  <si>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</si>
  <si>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</si>
  <si>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</si>
  <si>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</si>
  <si>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</si>
  <si>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</si>
  <si>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</si>
  <si>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</si>
  <si>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</si>
  <si>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</si>
  <si>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</si>
  <si>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</si>
  <si>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</si>
  <si>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</si>
  <si>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</si>
  <si>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</si>
  <si>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</si>
  <si>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</si>
  <si>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</si>
  <si>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</si>
  <si>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</si>
  <si>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</si>
  <si>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</si>
  <si>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</si>
  <si>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</si>
  <si>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</si>
  <si>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</si>
  <si>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</si>
  <si>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</si>
  <si>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</si>
  <si>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</si>
  <si>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</si>
  <si>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</si>
  <si>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</si>
  <si>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</si>
  <si>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</si>
  <si>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</si>
  <si>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</si>
  <si>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</si>
  <si>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</si>
  <si>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</si>
  <si>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</si>
  <si>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</si>
  <si>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</si>
  <si>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</si>
  <si>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</si>
  <si>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</si>
  <si>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</si>
  <si>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</si>
  <si>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</si>
  <si>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</si>
  <si>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</si>
  <si>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</si>
  <si>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</si>
  <si>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</si>
  <si>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</si>
  <si>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</si>
  <si>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</si>
  <si>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</si>
  <si>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</si>
  <si>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</si>
  <si>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</si>
  <si>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</si>
  <si>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</si>
  <si>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</si>
  <si>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</si>
  <si>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</si>
  <si>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</si>
  <si>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</si>
  <si>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</si>
  <si>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</si>
  <si>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</si>
  <si>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</si>
  <si>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</si>
  <si>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</si>
  <si>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</si>
  <si>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</si>
  <si>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</si>
  <si>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</si>
  <si>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</si>
  <si>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</si>
  <si>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</si>
  <si>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</si>
  <si>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</si>
  <si>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</si>
  <si>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</si>
  <si>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</si>
  <si>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</si>
  <si>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</si>
  <si>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</si>
  <si>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</si>
  <si>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</si>
  <si>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</si>
  <si>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</si>
  <si>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</si>
  <si>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</si>
  <si>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</si>
  <si>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</si>
  <si>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</si>
  <si>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</si>
  <si>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</si>
  <si>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</si>
  <si>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</si>
  <si>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</si>
  <si>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</si>
  <si>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</si>
  <si>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</si>
  <si>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</si>
  <si>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</si>
  <si>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</si>
  <si>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</si>
  <si>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</si>
  <si>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</si>
  <si>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</si>
  <si>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</si>
  <si>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</si>
  <si>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</si>
  <si>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</si>
  <si>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</si>
  <si>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</si>
  <si>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</si>
  <si>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</si>
  <si>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</si>
  <si>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</si>
  <si>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</si>
  <si>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</si>
  <si>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</si>
  <si>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</si>
  <si>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</si>
  <si>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</si>
  <si>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</si>
  <si>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</si>
  <si>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</si>
  <si>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</si>
  <si>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</si>
  <si>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</si>
  <si>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</si>
  <si>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</si>
  <si>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</si>
  <si>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</si>
  <si>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</si>
  <si>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</si>
  <si>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</si>
  <si>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</si>
  <si>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</si>
  <si>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</si>
  <si>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</si>
  <si>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</si>
  <si>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</si>
  <si>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</si>
  <si>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</si>
  <si>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</si>
  <si>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</si>
  <si>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</si>
  <si>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</si>
  <si>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</si>
  <si>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</si>
  <si>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</si>
  <si>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</si>
  <si>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</si>
  <si>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</si>
  <si>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</si>
  <si>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</si>
  <si>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</si>
  <si>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</si>
  <si>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</si>
  <si>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</si>
  <si>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</si>
  <si>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</si>
  <si>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</si>
  <si>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</si>
  <si>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</si>
  <si>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</si>
  <si>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</si>
  <si>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</si>
  <si>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</si>
  <si>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</si>
  <si>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</si>
  <si>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</si>
  <si>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</si>
  <si>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</si>
  <si>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</si>
  <si>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</si>
  <si>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</si>
  <si>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</si>
  <si>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</si>
  <si>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</si>
  <si>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</si>
  <si>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</si>
  <si>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</si>
  <si>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</si>
  <si>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</si>
  <si>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</si>
  <si>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</si>
  <si>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</si>
  <si>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</si>
  <si>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</si>
  <si>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</si>
  <si>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</si>
  <si>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</si>
  <si>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</si>
  <si>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</si>
  <si>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</si>
  <si>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</si>
  <si>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</si>
  <si>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</si>
  <si>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</si>
  <si>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</si>
  <si>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</si>
  <si>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</si>
  <si>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</si>
  <si>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</si>
  <si>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</si>
  <si>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</si>
  <si>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</si>
  <si>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</si>
  <si>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</si>
  <si>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</si>
  <si>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</si>
  <si>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</si>
  <si>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</si>
  <si>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</si>
  <si>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</si>
  <si>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</si>
  <si>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</si>
  <si>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</si>
  <si>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</si>
  <si>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</si>
  <si>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</si>
  <si>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</si>
  <si>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</si>
  <si>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</si>
  <si>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</si>
  <si>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</si>
  <si>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</si>
  <si>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</si>
  <si>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</si>
  <si>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</si>
  <si>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</si>
  <si>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</si>
  <si>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</si>
  <si>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</si>
  <si>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</si>
  <si>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</si>
  <si>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</si>
  <si>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</si>
  <si>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</si>
  <si>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</si>
  <si>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</si>
  <si>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</si>
  <si>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</si>
  <si>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</si>
  <si>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</si>
  <si>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</si>
  <si>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</si>
  <si>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</si>
  <si>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</si>
  <si>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</si>
  <si>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</si>
  <si>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</si>
  <si>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</si>
  <si>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</si>
  <si>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</si>
  <si>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</si>
  <si>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</si>
  <si>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</si>
  <si>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</si>
  <si>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</si>
  <si>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</si>
  <si>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</si>
  <si>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</si>
  <si>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</si>
  <si>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</si>
  <si>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</si>
  <si>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</si>
  <si>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</si>
  <si>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</si>
  <si>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</si>
  <si>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</si>
  <si>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</si>
  <si>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</si>
  <si>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</si>
  <si>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</si>
  <si>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</si>
  <si>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</si>
  <si>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</si>
  <si>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</si>
  <si>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</si>
  <si>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</si>
  <si>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</si>
  <si>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</si>
  <si>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</si>
  <si>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</si>
  <si>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</si>
  <si>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</si>
  <si>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</si>
  <si>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</si>
  <si>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</si>
  <si>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</si>
  <si>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</si>
  <si>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</si>
  <si>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</si>
  <si>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</si>
  <si>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</si>
  <si>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</si>
  <si>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</si>
  <si>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</si>
  <si>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</si>
  <si>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</si>
  <si>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</si>
  <si>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</si>
  <si>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</si>
  <si>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</si>
  <si>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</si>
  <si>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</si>
  <si>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</si>
  <si>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</si>
  <si>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</si>
  <si>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</si>
  <si>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</si>
  <si>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</si>
  <si>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</si>
  <si>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</si>
  <si>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</si>
  <si>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</si>
  <si>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</si>
  <si>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</si>
  <si>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</si>
  <si>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</si>
  <si>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</si>
  <si>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</si>
  <si>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</si>
  <si>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</si>
  <si>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</si>
  <si>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</si>
  <si>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</si>
  <si>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</si>
  <si>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</si>
  <si>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</si>
  <si>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</si>
  <si>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</si>
  <si>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</si>
  <si>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</si>
  <si>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</si>
  <si>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</si>
  <si>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</si>
  <si>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</si>
  <si>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</si>
  <si>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</si>
  <si>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</si>
  <si>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</si>
  <si>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</si>
  <si>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</si>
  <si>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</si>
  <si>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</si>
  <si>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</si>
  <si>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</si>
  <si>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</si>
  <si>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</si>
  <si>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</si>
  <si>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</si>
  <si>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</si>
  <si>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</si>
  <si>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</si>
  <si>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</si>
  <si>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</si>
  <si>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</si>
  <si>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</si>
  <si>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</si>
  <si>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</si>
  <si>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</si>
  <si>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</si>
  <si>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</si>
  <si>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</si>
  <si>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</si>
  <si>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</si>
  <si>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</si>
  <si>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</si>
  <si>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</si>
  <si>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</si>
  <si>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</si>
  <si>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</si>
  <si>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</si>
  <si>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</si>
  <si>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</si>
  <si>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</si>
  <si>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</si>
  <si>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</si>
  <si>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</si>
  <si>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</si>
  <si>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</si>
  <si>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</si>
  <si>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</si>
  <si>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</si>
  <si>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</si>
  <si>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</si>
  <si>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</si>
  <si>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</si>
  <si>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</si>
  <si>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</si>
  <si>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</si>
  <si>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</si>
  <si>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</si>
  <si>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</si>
  <si>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</si>
  <si>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</si>
  <si>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</si>
  <si>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</si>
  <si>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</si>
  <si>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</si>
  <si>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</si>
  <si>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</si>
  <si>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</si>
  <si>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</si>
  <si>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</si>
  <si>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</si>
  <si>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</si>
  <si>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</si>
  <si>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</si>
  <si>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</si>
  <si>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</si>
  <si>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</si>
  <si>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</si>
  <si>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</si>
  <si>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</si>
  <si>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</si>
  <si>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</si>
  <si>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</si>
  <si>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</si>
  <si>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</si>
  <si>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</si>
  <si>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</si>
  <si>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</si>
  <si>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</si>
  <si>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</si>
  <si>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</si>
  <si>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</si>
  <si>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</si>
  <si>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</si>
  <si>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</si>
  <si>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</si>
  <si>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</si>
  <si>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</si>
  <si>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</si>
  <si>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</si>
  <si>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</si>
  <si>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</si>
  <si>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</si>
  <si>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</si>
  <si>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</si>
  <si>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</si>
  <si>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</si>
  <si>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</si>
  <si>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</si>
  <si>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</si>
  <si>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</si>
  <si>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</si>
  <si>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</si>
  <si>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</si>
  <si>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</si>
  <si>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</si>
  <si>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</si>
  <si>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</si>
  <si>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</si>
  <si>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</si>
  <si>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</si>
  <si>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</si>
  <si>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</si>
  <si>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</si>
  <si>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PCM-20251207-00002391</t>
  </si>
  <si>
    <t>site has access issue at night inside desert area</t>
  </si>
  <si>
    <t>No Pcm</t>
  </si>
  <si>
    <t xml:space="preserve">sceco blackout and team securing hUB Site </t>
  </si>
  <si>
    <t xml:space="preserve"> PCM-20250215-00000830 </t>
  </si>
  <si>
    <t>LTE site still down and  site located in aramco area access issue need special permission</t>
  </si>
  <si>
    <t>PCM-20251206-00000937</t>
  </si>
  <si>
    <t>Site located inside Airport ,limit access during working Hrs/ day only</t>
  </si>
  <si>
    <t>PCM-20251207-00002149</t>
  </si>
  <si>
    <t xml:space="preserve">Access issue, Site having Rent Issue owner refused to give access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</si>
  <si>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</si>
  <si>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</si>
  <si>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</si>
  <si>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</si>
  <si>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</si>
  <si>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</si>
  <si>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</si>
  <si>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</si>
  <si>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</si>
  <si>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</si>
  <si>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PCM-20251207-00000931</t>
  </si>
  <si>
    <t>Site down and security not allowing team to access due to pending rent issue</t>
  </si>
  <si>
    <t>PCM-20251207-00001656</t>
  </si>
  <si>
    <t>SCECO Power NA, site located on main Road not able to connect PG , team make SCECO Complain and waiting their (complain NO 2904213951)</t>
  </si>
  <si>
    <t>PCM-20251207-00002121</t>
  </si>
  <si>
    <t>Cluster owner team his vehicle got stuck while he was on the way to the site, 2nd team dispatched and team at site TS.</t>
  </si>
  <si>
    <t>PCM-20251207-00002318</t>
  </si>
  <si>
    <t xml:space="preserve">ETA 60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</si>
</sst>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12"/>
      <color rgb="FF191919"/>
      <name val="Cloud-Font-Regular"/>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32" fillId="0" borderId="0" xfId="0" applyFont="1"/>
    <xf numFmtId="0" fontId="23" fillId="9" borderId="10" xfId="0" applyFont="1" applyFill="1" applyBorder="1" applyAlignment="1">
      <alignment horizontal="center" vertical="center"/>
    </xf>
    <xf numFmtId="164" fontId="25" fillId="10" borderId="8" xfId="0" applyNumberFormat="1" applyFont="1" applyFill="1" applyBorder="1" applyAlignment="1">
      <alignment horizontal="center" vertical="center"/>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80" totalsRowShown="0" headerRowDxfId="96" dataDxfId="95" headerRowBorderDxfId="93" tableBorderDxfId="94" totalsRowBorderDxfId="92">
  <autoFilter ref="A1:L18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66" totalsRowShown="0" headerRowDxfId="79" dataDxfId="78" headerRowBorderDxfId="76" tableBorderDxfId="77" totalsRowBorderDxfId="75">
  <autoFilter ref="A1:L26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14" totalsRowShown="0" headerRowDxfId="62" dataDxfId="61" headerRowBorderDxfId="59" tableBorderDxfId="60">
  <autoFilter ref="A1:L91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54" totalsRowShown="0" headerRowDxfId="46" dataDxfId="45" headerRowBorderDxfId="43" tableBorderDxfId="44" totalsRowBorderDxfId="42">
  <autoFilter ref="A1:L15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70" totalsRowShown="0" headerRowDxfId="29" dataDxfId="28" headerRowBorderDxfId="26" tableBorderDxfId="27">
  <autoFilter ref="A1:L7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97" totalsRowShown="0" headerRowDxfId="13" tableBorderDxfId="12">
  <autoFilter ref="A1:L397"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80"/>
  <sheetViews>
    <sheetView workbookViewId="0">
      <selection activeCell="J3" sqref="J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62.25" customHeight="1">
      <c r="A2" s="59" t="s">
        <v>39105</v>
      </c>
      <c r="B2" s="56" t="str">
        <f>IFERROR(VLOOKUP(D2,DB!A:K,11,0),"")</f>
        <v>R1</v>
      </c>
      <c r="C2" s="56">
        <v>1</v>
      </c>
      <c r="D2" s="75" t="s">
        <v>11783</v>
      </c>
      <c r="E2" s="60" t="s">
        <v>39106</v>
      </c>
      <c r="F2" s="73">
        <v>45662.948425925926</v>
      </c>
      <c r="G2" s="63">
        <f t="shared" ref="G2" ca="1" si="0">IFERROR(NOW()-F2,"-")</f>
        <v>335.99735752314882</v>
      </c>
      <c r="H2" s="73">
        <v>45662.943402777775</v>
      </c>
      <c r="I2" s="56" t="str">
        <f>IFERROR(VLOOKUP(D2,DB!A:F,6,0),"")</f>
        <v>Generator-SG</v>
      </c>
      <c r="J2" s="56" t="str">
        <f>IFERROR(VLOOKUP(D2,DB!A:G,7,0),"")</f>
        <v>Dead</v>
      </c>
      <c r="K2" s="64" t="s">
        <v>39107</v>
      </c>
      <c r="L2" s="62" t="str">
        <f>IFERROR(VLOOKUP(D2,DB!A:I,9,0),"")</f>
        <v>Latis</v>
      </c>
    </row>
    <row r="3" spans="1:15" ht="15" customHeight="1">
      <c r="A3" s="125"/>
      <c r="B3" s="124" t="str">
        <f>IFERROR(VLOOKUP(D3,DB!A:K,11,0),"")</f>
        <v/>
      </c>
      <c r="C3" s="124"/>
      <c r="D3" s="56"/>
      <c r="E3" s="123"/>
      <c r="F3" s="122"/>
      <c r="G3" s="121">
        <f ca="1">IFERROR(NOW()-F3,"-")</f>
        <v>45998.945783449075</v>
      </c>
      <c r="H3" s="122"/>
      <c r="I3" s="124" t="str">
        <f>IFERROR(VLOOKUP(D3,DB!A:F,6,0),"")</f>
        <v/>
      </c>
      <c r="J3" s="124" t="str">
        <f>IFERROR(VLOOKUP(D3,DB!A:G,7,0),"")</f>
        <v/>
      </c>
      <c r="K3" s="120"/>
      <c r="L3" s="119" t="str">
        <f>IFERROR(VLOOKUP(D3,DB!A:I,9,0),"")</f>
        <v/>
      </c>
    </row>
    <row r="4" spans="1:15" ht="15" customHeight="1">
      <c r="A4" s="125"/>
      <c r="B4" s="124" t="str">
        <f>IFERROR(VLOOKUP(D4,DB!A:K,11,0),"")</f>
        <v/>
      </c>
      <c r="C4" s="124"/>
      <c r="D4" s="56"/>
      <c r="E4" s="123"/>
      <c r="F4" s="122"/>
      <c r="G4" s="121">
        <f ca="1">IFERROR(NOW()-F4,"-")</f>
        <v>45998.945783449075</v>
      </c>
      <c r="H4" s="122"/>
      <c r="I4" s="124" t="str">
        <f>IFERROR(VLOOKUP(D4,DB!A:F,6,0),"")</f>
        <v/>
      </c>
      <c r="J4" s="124" t="str">
        <f>IFERROR(VLOOKUP(D4,DB!A:G,7,0),"")</f>
        <v/>
      </c>
      <c r="K4" s="120"/>
      <c r="L4" s="119" t="str">
        <f>IFERROR(VLOOKUP(D4,DB!A:I,9,0),"")</f>
        <v/>
      </c>
    </row>
    <row r="5" spans="1:15" ht="15" customHeight="1">
      <c r="A5" s="125"/>
      <c r="B5" s="124" t="str">
        <f>IFERROR(VLOOKUP(D5,DB!A:K,11,0),"")</f>
        <v/>
      </c>
      <c r="C5" s="124"/>
      <c r="D5" s="56"/>
      <c r="E5" s="123"/>
      <c r="F5" s="122"/>
      <c r="G5" s="121">
        <f ca="1">IFERROR(NOW()-F5,"-")</f>
        <v>45998.945783449075</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45998.945783449075</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45998.945783449075</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45998.945783449075</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45998.945783449075</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45998.945783449075</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45998.945783449075</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45998.945783449075</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45998.945783449075</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45998.945783449075</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45998.945783449075</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45998.945783449075</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45998.945783449075</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45998.945783449075</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45998.945783449075</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45998.945783449075</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45998.945783449075</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45998.945783449075</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45998.945783449075</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45998.945783449075</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45998.945783449075</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45998.945783449075</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45998.945783449075</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45998.945783449075</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45998.945783449075</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45998.945783449075</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45998.945783449075</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45998.945783449075</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45998.945783449075</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45998.945783449075</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45998.945783449075</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45998.945783449075</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45998.945783449075</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45998.945783449075</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45998.945783449075</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45998.945783449075</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45998.945783449075</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45998.945783449075</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45998.945783449075</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45998.945783449075</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45998.945783449075</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45998.945783449075</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45998.945783449075</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45998.945783449075</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45998.945783449075</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45998.945783449075</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45998.945783449075</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45998.945783449075</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45998.945783449075</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45998.945783449075</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45998.945783449075</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45998.945783449075</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45998.945783449075</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45998.945783449075</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45998.945783449075</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45998.945783449075</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45998.945783449075</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45998.945783449075</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45998.945783449075</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45998.945783449075</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45998.945783449075</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45998.945783449075</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45998.945783449075</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45998.945783449075</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45998.945783449075</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45998.945783449075</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45998.945783449075</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45998.945783449075</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45998.945783449075</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45998.945783449075</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45998.945783449075</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45998.945783449075</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45998.945783449075</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45998.945783449075</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45998.945783449075</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45998.945783449075</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45998.945783449075</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45998.945783449075</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45998.945783449075</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45998.945783449075</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45998.945783449075</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45998.945783449075</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45998.945783449075</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45998.945783449075</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45998.945783449075</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45998.945783449075</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45998.945783449075</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45998.945783449075</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45998.945783449075</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45998.945783449075</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45998.945783449075</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45998.945783449075</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45998.945783449075</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45998.945783449075</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45998.945783449075</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45998.945783449075</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45998.945783449075</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45998.945783449075</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45998.945783449075</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45998.945783449075</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45998.945783449075</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45998.945783449075</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45998.945783449075</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45998.945783449075</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45998.945783449075</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45998.945783449075</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45998.945783449075</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45998.945783449075</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45998.945783449075</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45998.945783449075</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45998.945783449075</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45998.945783449075</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45998.945783449075</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45998.945783449075</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45998.945783449075</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45998.945783449075</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45998.945783449075</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45998.945783449075</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45998.945783449075</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45998.945783449075</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45998.945783449075</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45998.945783449075</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45998.945783449075</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45998.945783449075</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45998.945783449075</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45998.945783449075</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45998.945783449075</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45998.945783449075</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45998.945783449075</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45998.945783449075</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45998.945783449075</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45998.945783449075</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45998.945783449075</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45998.945783449075</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45998.945783449075</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45998.945783449075</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45998.945783449075</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45998.945783449075</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45998.945783449075</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45998.945783449075</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45998.945783449075</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45998.945783449075</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45998.945783449075</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45998.945783449075</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45998.945783449075</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45998.945783449075</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45998.945783449075</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45998.945783449075</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45998.945783449075</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45998.945783449075</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45998.945783449075</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45998.945783449075</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45998.945783449075</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45998.945783449075</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45998.945783449075</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45998.945783449075</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45998.945783449075</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45998.945783449075</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45998.945783449075</v>
      </c>
      <c r="H163" s="122"/>
      <c r="I163" s="124" t="str">
        <f>IFERROR(VLOOKUP(D163,DB!A:F,6,0),"")</f>
        <v/>
      </c>
      <c r="J163" s="124" t="str">
        <f>IFERROR(VLOOKUP(D163,DB!A:G,7,0),"")</f>
        <v/>
      </c>
      <c r="K163" s="120"/>
      <c r="L163" s="119" t="str">
        <f>IFERROR(VLOOKUP(D163,DB!A:I,9,0),"")</f>
        <v/>
      </c>
    </row>
    <row r="164" spans="1:12" ht="15" customHeight="1">
      <c r="A164" s="125"/>
      <c r="B164" s="124" t="str">
        <f>IFERROR(VLOOKUP(D164,DB!A:K,11,0),"")</f>
        <v/>
      </c>
      <c r="C164" s="124"/>
      <c r="D164" s="56"/>
      <c r="E164" s="123"/>
      <c r="F164" s="122"/>
      <c r="G164" s="121">
        <f ca="1">IFERROR(NOW()-F164,"-")</f>
        <v>45998.945783449075</v>
      </c>
      <c r="H164" s="122"/>
      <c r="I164" s="124" t="str">
        <f>IFERROR(VLOOKUP(D164,DB!A:F,6,0),"")</f>
        <v/>
      </c>
      <c r="J164" s="124" t="str">
        <f>IFERROR(VLOOKUP(D164,DB!A:G,7,0),"")</f>
        <v/>
      </c>
      <c r="K164" s="120"/>
      <c r="L164" s="119" t="str">
        <f>IFERROR(VLOOKUP(D164,DB!A:I,9,0),"")</f>
        <v/>
      </c>
    </row>
    <row r="165" spans="1:12" ht="15" customHeight="1">
      <c r="A165" s="125"/>
      <c r="B165" s="124" t="str">
        <f>IFERROR(VLOOKUP(D165,DB!A:K,11,0),"")</f>
        <v/>
      </c>
      <c r="C165" s="124"/>
      <c r="D165" s="56"/>
      <c r="E165" s="123"/>
      <c r="F165" s="122"/>
      <c r="G165" s="121">
        <f ca="1">IFERROR(NOW()-F165,"-")</f>
        <v>45998.945783449075</v>
      </c>
      <c r="H165" s="122"/>
      <c r="I165" s="124" t="str">
        <f>IFERROR(VLOOKUP(D165,DB!A:F,6,0),"")</f>
        <v/>
      </c>
      <c r="J165" s="124" t="str">
        <f>IFERROR(VLOOKUP(D165,DB!A:G,7,0),"")</f>
        <v/>
      </c>
      <c r="K165" s="120"/>
      <c r="L165" s="119" t="str">
        <f>IFERROR(VLOOKUP(D165,DB!A:I,9,0),"")</f>
        <v/>
      </c>
    </row>
    <row r="166" spans="1:12" ht="15" customHeight="1">
      <c r="A166" s="125"/>
      <c r="B166" s="124" t="str">
        <f>IFERROR(VLOOKUP(D166,DB!A:K,11,0),"")</f>
        <v/>
      </c>
      <c r="C166" s="124"/>
      <c r="D166" s="56"/>
      <c r="E166" s="123"/>
      <c r="F166" s="122"/>
      <c r="G166" s="121">
        <f ca="1">IFERROR(NOW()-F166,"-")</f>
        <v>45998.945783449075</v>
      </c>
      <c r="H166" s="122"/>
      <c r="I166" s="124" t="str">
        <f>IFERROR(VLOOKUP(D166,DB!A:F,6,0),"")</f>
        <v/>
      </c>
      <c r="J166" s="124" t="str">
        <f>IFERROR(VLOOKUP(D166,DB!A:G,7,0),"")</f>
        <v/>
      </c>
      <c r="K166" s="120"/>
      <c r="L166" s="119" t="str">
        <f>IFERROR(VLOOKUP(D166,DB!A:I,9,0),"")</f>
        <v/>
      </c>
    </row>
    <row r="167" spans="1:12" ht="15" customHeight="1">
      <c r="A167" s="125"/>
      <c r="B167" s="124" t="str">
        <f>IFERROR(VLOOKUP(D167,DB!A:K,11,0),"")</f>
        <v/>
      </c>
      <c r="C167" s="124"/>
      <c r="D167" s="56"/>
      <c r="E167" s="123"/>
      <c r="F167" s="122"/>
      <c r="G167" s="121">
        <f ca="1">IFERROR(NOW()-F167,"-")</f>
        <v>45998.945783449075</v>
      </c>
      <c r="H167" s="122"/>
      <c r="I167" s="124" t="str">
        <f>IFERROR(VLOOKUP(D167,DB!A:F,6,0),"")</f>
        <v/>
      </c>
      <c r="J167" s="124" t="str">
        <f>IFERROR(VLOOKUP(D167,DB!A:G,7,0),"")</f>
        <v/>
      </c>
      <c r="K167" s="120"/>
      <c r="L167" s="119" t="str">
        <f>IFERROR(VLOOKUP(D167,DB!A:I,9,0),"")</f>
        <v/>
      </c>
    </row>
    <row r="168" spans="1:12" ht="15" customHeight="1">
      <c r="A168" s="125"/>
      <c r="B168" s="124" t="str">
        <f>IFERROR(VLOOKUP(D168,DB!A:K,11,0),"")</f>
        <v/>
      </c>
      <c r="C168" s="124"/>
      <c r="D168" s="56"/>
      <c r="E168" s="123"/>
      <c r="F168" s="122"/>
      <c r="G168" s="121">
        <f ca="1">IFERROR(NOW()-F168,"-")</f>
        <v>45998.945783449075</v>
      </c>
      <c r="H168" s="122"/>
      <c r="I168" s="124" t="str">
        <f>IFERROR(VLOOKUP(D168,DB!A:F,6,0),"")</f>
        <v/>
      </c>
      <c r="J168" s="124" t="str">
        <f>IFERROR(VLOOKUP(D168,DB!A:G,7,0),"")</f>
        <v/>
      </c>
      <c r="K168" s="120"/>
      <c r="L168" s="119" t="str">
        <f>IFERROR(VLOOKUP(D168,DB!A:I,9,0),"")</f>
        <v/>
      </c>
    </row>
    <row r="169" spans="1:12" ht="15" customHeight="1">
      <c r="A169" s="125"/>
      <c r="B169" s="124" t="str">
        <f>IFERROR(VLOOKUP(D169,DB!A:K,11,0),"")</f>
        <v/>
      </c>
      <c r="C169" s="124"/>
      <c r="D169" s="56"/>
      <c r="E169" s="123"/>
      <c r="F169" s="122"/>
      <c r="G169" s="121">
        <f ca="1">IFERROR(NOW()-F169,"-")</f>
        <v>45998.945783449075</v>
      </c>
      <c r="H169" s="122"/>
      <c r="I169" s="124" t="str">
        <f>IFERROR(VLOOKUP(D169,DB!A:F,6,0),"")</f>
        <v/>
      </c>
      <c r="J169" s="124" t="str">
        <f>IFERROR(VLOOKUP(D169,DB!A:G,7,0),"")</f>
        <v/>
      </c>
      <c r="K169" s="120"/>
      <c r="L169" s="119" t="str">
        <f>IFERROR(VLOOKUP(D169,DB!A:I,9,0),"")</f>
        <v/>
      </c>
    </row>
    <row r="170" spans="1:12" ht="15" customHeight="1">
      <c r="A170" s="125"/>
      <c r="B170" s="124" t="str">
        <f>IFERROR(VLOOKUP(D170,DB!A:K,11,0),"")</f>
        <v/>
      </c>
      <c r="C170" s="124"/>
      <c r="D170" s="56"/>
      <c r="E170" s="123"/>
      <c r="F170" s="122"/>
      <c r="G170" s="121">
        <f ca="1">IFERROR(NOW()-F170,"-")</f>
        <v>45998.945783449075</v>
      </c>
      <c r="H170" s="122"/>
      <c r="I170" s="124" t="str">
        <f>IFERROR(VLOOKUP(D170,DB!A:F,6,0),"")</f>
        <v/>
      </c>
      <c r="J170" s="124" t="str">
        <f>IFERROR(VLOOKUP(D170,DB!A:G,7,0),"")</f>
        <v/>
      </c>
      <c r="K170" s="120"/>
      <c r="L170" s="119" t="str">
        <f>IFERROR(VLOOKUP(D170,DB!A:I,9,0),"")</f>
        <v/>
      </c>
    </row>
    <row r="171" spans="1:12" ht="15" customHeight="1">
      <c r="A171" s="125"/>
      <c r="B171" s="124" t="str">
        <f>IFERROR(VLOOKUP(D171,DB!A:K,11,0),"")</f>
        <v/>
      </c>
      <c r="C171" s="124"/>
      <c r="D171" s="56"/>
      <c r="E171" s="123"/>
      <c r="F171" s="122"/>
      <c r="G171" s="121">
        <f ca="1">IFERROR(NOW()-F171,"-")</f>
        <v>45998.945783449075</v>
      </c>
      <c r="H171" s="122"/>
      <c r="I171" s="124" t="str">
        <f>IFERROR(VLOOKUP(D171,DB!A:F,6,0),"")</f>
        <v/>
      </c>
      <c r="J171" s="124" t="str">
        <f>IFERROR(VLOOKUP(D171,DB!A:G,7,0),"")</f>
        <v/>
      </c>
      <c r="K171" s="120"/>
      <c r="L171" s="119" t="str">
        <f>IFERROR(VLOOKUP(D171,DB!A:I,9,0),"")</f>
        <v/>
      </c>
    </row>
    <row r="172" spans="1:12" ht="15" customHeight="1">
      <c r="A172" s="125"/>
      <c r="B172" s="124" t="str">
        <f>IFERROR(VLOOKUP(D172,DB!A:K,11,0),"")</f>
        <v/>
      </c>
      <c r="C172" s="124"/>
      <c r="D172" s="56"/>
      <c r="E172" s="123"/>
      <c r="F172" s="122"/>
      <c r="G172" s="121">
        <f ca="1">IFERROR(NOW()-F172,"-")</f>
        <v>45998.945783449075</v>
      </c>
      <c r="H172" s="122"/>
      <c r="I172" s="124" t="str">
        <f>IFERROR(VLOOKUP(D172,DB!A:F,6,0),"")</f>
        <v/>
      </c>
      <c r="J172" s="124" t="str">
        <f>IFERROR(VLOOKUP(D172,DB!A:G,7,0),"")</f>
        <v/>
      </c>
      <c r="K172" s="120"/>
      <c r="L172" s="119" t="str">
        <f>IFERROR(VLOOKUP(D172,DB!A:I,9,0),"")</f>
        <v/>
      </c>
    </row>
    <row r="173" spans="1:12" ht="15" customHeight="1">
      <c r="A173" s="125"/>
      <c r="B173" s="124" t="str">
        <f>IFERROR(VLOOKUP(D173,DB!A:K,11,0),"")</f>
        <v/>
      </c>
      <c r="C173" s="124"/>
      <c r="D173" s="56"/>
      <c r="E173" s="123"/>
      <c r="F173" s="122"/>
      <c r="G173" s="121">
        <f ca="1">IFERROR(NOW()-F173,"-")</f>
        <v>45998.945783449075</v>
      </c>
      <c r="H173" s="122"/>
      <c r="I173" s="124" t="str">
        <f>IFERROR(VLOOKUP(D173,DB!A:F,6,0),"")</f>
        <v/>
      </c>
      <c r="J173" s="124" t="str">
        <f>IFERROR(VLOOKUP(D173,DB!A:G,7,0),"")</f>
        <v/>
      </c>
      <c r="K173" s="120"/>
      <c r="L173" s="119" t="str">
        <f>IFERROR(VLOOKUP(D173,DB!A:I,9,0),"")</f>
        <v/>
      </c>
    </row>
    <row r="174" spans="1:12" ht="15" customHeight="1">
      <c r="A174" s="125"/>
      <c r="B174" s="124" t="str">
        <f>IFERROR(VLOOKUP(D174,DB!A:K,11,0),"")</f>
        <v/>
      </c>
      <c r="C174" s="124"/>
      <c r="D174" s="56"/>
      <c r="E174" s="123"/>
      <c r="F174" s="122"/>
      <c r="G174" s="121">
        <f ca="1">IFERROR(NOW()-F174,"-")</f>
        <v>45998.945783449075</v>
      </c>
      <c r="H174" s="122"/>
      <c r="I174" s="124" t="str">
        <f>IFERROR(VLOOKUP(D174,DB!A:F,6,0),"")</f>
        <v/>
      </c>
      <c r="J174" s="124" t="str">
        <f>IFERROR(VLOOKUP(D174,DB!A:G,7,0),"")</f>
        <v/>
      </c>
      <c r="K174" s="120"/>
      <c r="L174" s="119" t="str">
        <f>IFERROR(VLOOKUP(D174,DB!A:I,9,0),"")</f>
        <v/>
      </c>
    </row>
    <row r="175" spans="1:12" ht="15" customHeight="1">
      <c r="A175" s="125"/>
      <c r="B175" s="124" t="str">
        <f>IFERROR(VLOOKUP(D175,DB!A:K,11,0),"")</f>
        <v/>
      </c>
      <c r="C175" s="124"/>
      <c r="D175" s="56"/>
      <c r="E175" s="123"/>
      <c r="F175" s="122"/>
      <c r="G175" s="121">
        <f ca="1">IFERROR(NOW()-F175,"-")</f>
        <v>45998.945783449075</v>
      </c>
      <c r="H175" s="122"/>
      <c r="I175" s="124" t="str">
        <f>IFERROR(VLOOKUP(D175,DB!A:F,6,0),"")</f>
        <v/>
      </c>
      <c r="J175" s="124" t="str">
        <f>IFERROR(VLOOKUP(D175,DB!A:G,7,0),"")</f>
        <v/>
      </c>
      <c r="K175" s="120"/>
      <c r="L175" s="119" t="str">
        <f>IFERROR(VLOOKUP(D175,DB!A:I,9,0),"")</f>
        <v/>
      </c>
    </row>
    <row r="176" spans="1:12" ht="15" customHeight="1">
      <c r="A176" s="125"/>
      <c r="B176" s="124" t="str">
        <f>IFERROR(VLOOKUP(D176,DB!A:K,11,0),"")</f>
        <v/>
      </c>
      <c r="C176" s="124"/>
      <c r="D176" s="56"/>
      <c r="E176" s="123"/>
      <c r="F176" s="122"/>
      <c r="G176" s="121">
        <f ca="1">IFERROR(NOW()-F176,"-")</f>
        <v>45998.945783449075</v>
      </c>
      <c r="H176" s="122"/>
      <c r="I176" s="124" t="str">
        <f>IFERROR(VLOOKUP(D176,DB!A:F,6,0),"")</f>
        <v/>
      </c>
      <c r="J176" s="124" t="str">
        <f>IFERROR(VLOOKUP(D176,DB!A:G,7,0),"")</f>
        <v/>
      </c>
      <c r="K176" s="120"/>
      <c r="L176" s="119" t="str">
        <f>IFERROR(VLOOKUP(D176,DB!A:I,9,0),"")</f>
        <v/>
      </c>
    </row>
    <row r="177" spans="1:12" ht="15" customHeight="1">
      <c r="A177" s="125"/>
      <c r="B177" s="124" t="str">
        <f>IFERROR(VLOOKUP(D177,DB!A:K,11,0),"")</f>
        <v/>
      </c>
      <c r="C177" s="124"/>
      <c r="D177" s="56"/>
      <c r="E177" s="123"/>
      <c r="F177" s="122"/>
      <c r="G177" s="121">
        <f ca="1">IFERROR(NOW()-F177,"-")</f>
        <v>45998.945783449075</v>
      </c>
      <c r="H177" s="122"/>
      <c r="I177" s="124" t="str">
        <f>IFERROR(VLOOKUP(D177,DB!A:F,6,0),"")</f>
        <v/>
      </c>
      <c r="J177" s="124" t="str">
        <f>IFERROR(VLOOKUP(D177,DB!A:G,7,0),"")</f>
        <v/>
      </c>
      <c r="K177" s="120"/>
      <c r="L177" s="119" t="str">
        <f>IFERROR(VLOOKUP(D177,DB!A:I,9,0),"")</f>
        <v/>
      </c>
    </row>
    <row r="178" spans="1:12" ht="15" customHeight="1">
      <c r="A178" s="125"/>
      <c r="B178" s="124" t="str">
        <f>IFERROR(VLOOKUP(D178,DB!A:K,11,0),"")</f>
        <v/>
      </c>
      <c r="C178" s="124"/>
      <c r="D178" s="56"/>
      <c r="E178" s="123"/>
      <c r="F178" s="122"/>
      <c r="G178" s="121">
        <f ca="1">IFERROR(NOW()-F178,"-")</f>
        <v>45998.945783449075</v>
      </c>
      <c r="H178" s="122"/>
      <c r="I178" s="124" t="str">
        <f>IFERROR(VLOOKUP(D178,DB!A:F,6,0),"")</f>
        <v/>
      </c>
      <c r="J178" s="124" t="str">
        <f>IFERROR(VLOOKUP(D178,DB!A:G,7,0),"")</f>
        <v/>
      </c>
      <c r="K178" s="120"/>
      <c r="L178" s="119" t="str">
        <f>IFERROR(VLOOKUP(D178,DB!A:I,9,0),"")</f>
        <v/>
      </c>
    </row>
    <row r="179" spans="1:12" ht="15" customHeight="1">
      <c r="A179" s="125"/>
      <c r="B179" s="124" t="str">
        <f>IFERROR(VLOOKUP(D179,DB!A:K,11,0),"")</f>
        <v/>
      </c>
      <c r="C179" s="124"/>
      <c r="D179" s="56"/>
      <c r="E179" s="123"/>
      <c r="F179" s="122"/>
      <c r="G179" s="121">
        <f ca="1">IFERROR(NOW()-F179,"-")</f>
        <v>45998.945783449075</v>
      </c>
      <c r="H179" s="122"/>
      <c r="I179" s="124" t="str">
        <f>IFERROR(VLOOKUP(D179,DB!A:F,6,0),"")</f>
        <v/>
      </c>
      <c r="J179" s="124" t="str">
        <f>IFERROR(VLOOKUP(D179,DB!A:G,7,0),"")</f>
        <v/>
      </c>
      <c r="K179" s="120"/>
      <c r="L179" s="119" t="str">
        <f>IFERROR(VLOOKUP(D179,DB!A:I,9,0),"")</f>
        <v/>
      </c>
    </row>
    <row r="180" spans="1:12" ht="15" customHeight="1">
      <c r="A180" s="125"/>
      <c r="B180" s="124" t="str">
        <f>IFERROR(VLOOKUP(D180,DB!A:K,11,0),"")</f>
        <v/>
      </c>
      <c r="C180" s="124"/>
      <c r="D180" s="56"/>
      <c r="E180" s="123"/>
      <c r="F180" s="122"/>
      <c r="G180" s="121">
        <f ca="1">IFERROR(NOW()-F180,"-")</f>
        <v>45998.945783449075</v>
      </c>
      <c r="H180" s="122"/>
      <c r="I180" s="124" t="str">
        <f>IFERROR(VLOOKUP(D180,DB!A:F,6,0),"")</f>
        <v/>
      </c>
      <c r="J180" s="124" t="str">
        <f>IFERROR(VLOOKUP(D180,DB!A:G,7,0),"")</f>
        <v/>
      </c>
      <c r="K180" s="120"/>
      <c r="L180" s="119" t="str">
        <f>IFERROR(VLOOKUP(D180,DB!A:I,9,0),"")</f>
        <v/>
      </c>
    </row>
  </sheetData>
  <customSheetViews>
    <customSheetView guid="{F6042A99-DD27-4453-835D-0834D95730CC}" filter="1" showAutoFilter="1">
      <pageMargins left="0" right="0" top="0" bottom="0" header="0" footer="0"/>
      <autoFilter ref="B1:M1" xr:uid="{86777D28-307E-4CB6-A643-2EB696B8BD3B}"/>
    </customSheetView>
  </customSheetViews>
  <dataValidations count="2">
    <dataValidation allowBlank="1" showInputMessage="1" showErrorMessage="1" sqref="E1" xr:uid="{5DBA255D-CDD9-49FB-AD3C-AF70AB4EE696}"/>
    <dataValidation type="list" allowBlank="1" showInputMessage="1" showErrorMessage="1" sqref="E2 E3:E18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66"/>
  <sheetViews>
    <sheetView tabSelected="1" workbookViewId="0">
      <selection activeCell="A6" sqref="A6:XFD6"/>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173.94594548611349</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7">
        <v>45984.387418981481</v>
      </c>
      <c r="G4" s="98">
        <f ca="1">IFERROR(NOW()-F4,"-")</f>
        <v>14.558364467593492</v>
      </c>
      <c r="H4" s="97">
        <v>45984.381168981483</v>
      </c>
      <c r="I4" s="18" t="str">
        <f>IFERROR(VLOOKUP(D4,DB!A:F,6,0),"")</f>
        <v>SCECO</v>
      </c>
      <c r="J4" s="18" t="str">
        <f>IFERROR(VLOOKUP(D4,DB!A:G,7,0),"")</f>
        <v>Vandalized</v>
      </c>
      <c r="K4" s="19" t="s">
        <v>39115</v>
      </c>
      <c r="L4" s="18" t="str">
        <f>IFERROR(VLOOKUP(D4,DB!A:I,9,0),"")</f>
        <v>Latis</v>
      </c>
    </row>
    <row r="5" spans="1:12" s="151" customFormat="1" ht="31.5" customHeight="1">
      <c r="A5" s="152" t="s">
        <v>39116</v>
      </c>
      <c r="B5" s="58" t="str">
        <f>IFERROR(VLOOKUP(D5,DB!A:K,11,0),"")</f>
        <v>R2</v>
      </c>
      <c r="C5" s="58">
        <v>1</v>
      </c>
      <c r="D5" s="58" t="s">
        <v>22828</v>
      </c>
      <c r="E5" s="81" t="s">
        <v>39117</v>
      </c>
      <c r="F5" s="71">
        <v>45997.355381944442</v>
      </c>
      <c r="G5" s="72">
        <f ca="1">IFERROR(NOW()-F5,"-")</f>
        <v>1.5904015046326094</v>
      </c>
      <c r="H5" s="71">
        <v>45997.339432870373</v>
      </c>
      <c r="I5" s="58" t="str">
        <f>IFERROR(VLOOKUP(D5,DB!A:F,6,0),"")</f>
        <v>SCECO</v>
      </c>
      <c r="J5" s="58" t="str">
        <f>IFERROR(VLOOKUP(D5,DB!A:G,7,0),"")</f>
        <v>Dead</v>
      </c>
      <c r="K5" s="82" t="s">
        <v>39118</v>
      </c>
      <c r="L5" s="58" t="str">
        <f>IFERROR(VLOOKUP(D5,DB!A:I,9,0),"")</f>
        <v>Latis</v>
      </c>
    </row>
    <row r="6" spans="1:12" ht="31.5" customHeight="1">
      <c r="A6" s="96" t="s">
        <v>39119</v>
      </c>
      <c r="B6" s="18" t="str">
        <f>IFERROR(VLOOKUP(D6,DB!A:K,11,0),"")</f>
        <v>R2</v>
      </c>
      <c r="C6" s="18">
        <v>1</v>
      </c>
      <c r="D6" s="18" t="s">
        <v>26320</v>
      </c>
      <c r="E6" s="81" t="s">
        <v>39106</v>
      </c>
      <c r="F6" s="97">
        <v>45998.920648148145</v>
      </c>
      <c r="G6" s="98">
        <f ca="1">IFERROR(NOW()-F6,"-")</f>
        <v>2.5134953706583474E-2</v>
      </c>
      <c r="H6" s="97">
        <v>45998.915729166663</v>
      </c>
      <c r="I6" s="18" t="str">
        <f>IFERROR(VLOOKUP(D6,DB!A:F,6,0),"")</f>
        <v>Power cube</v>
      </c>
      <c r="J6" s="18" t="str">
        <f>IFERROR(VLOOKUP(D6,DB!A:G,7,0),"")</f>
        <v>Good+No BB Design</v>
      </c>
      <c r="K6" s="19" t="s">
        <v>39120</v>
      </c>
      <c r="L6" s="18" t="str">
        <f>IFERROR(VLOOKUP(D6,DB!A:I,9,0),"")</f>
        <v>Latis</v>
      </c>
    </row>
    <row r="7" spans="1:12" ht="31.5" customHeight="1">
      <c r="A7" s="96"/>
      <c r="B7" s="18" t="str">
        <f>IFERROR(VLOOKUP(D7,DB!A:K,11,0),"")</f>
        <v/>
      </c>
      <c r="C7" s="18"/>
      <c r="D7" s="18"/>
      <c r="E7" s="81"/>
      <c r="F7" s="97"/>
      <c r="G7" s="98">
        <f ca="1">IFERROR(NOW()-F7,"-")</f>
        <v>45998.945783101852</v>
      </c>
      <c r="H7" s="97"/>
      <c r="I7" s="18" t="str">
        <f>IFERROR(VLOOKUP(D7,DB!A:F,6,0),"")</f>
        <v/>
      </c>
      <c r="J7" s="18" t="str">
        <f>IFERROR(VLOOKUP(D7,DB!A:G,7,0),"")</f>
        <v/>
      </c>
      <c r="K7" s="19"/>
      <c r="L7" s="18" t="str">
        <f>IFERROR(VLOOKUP(D7,DB!A:I,9,0),"")</f>
        <v/>
      </c>
    </row>
    <row r="8" spans="1:12" ht="31.5" customHeight="1">
      <c r="A8" s="96"/>
      <c r="B8" s="18" t="str">
        <f>IFERROR(VLOOKUP(D8,DB!A:K,11,0),"")</f>
        <v/>
      </c>
      <c r="C8" s="18"/>
      <c r="D8" s="18"/>
      <c r="E8" s="81"/>
      <c r="F8" s="97"/>
      <c r="G8" s="98">
        <f ca="1">IFERROR(NOW()-F8,"-")</f>
        <v>45998.945783101852</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45998.945783101852</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45998.945783101852</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45998.945783449075</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45998.945783449075</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45998.945783449075</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45998.945783449075</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45998.945783449075</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45998.945783449075</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45998.945783449075</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45998.945783449075</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45998.945783449075</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45998.945783449075</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45998.945783449075</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45998.945783449075</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45998.945783449075</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45998.945783449075</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45998.945783449075</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45998.945783449075</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45998.945783449075</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45998.945783449075</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45998.945783449075</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45998.945783449075</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45998.945783449075</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45998.945783449075</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45998.945783449075</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45998.945783449075</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45998.945783449075</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45998.945783449075</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45998.945783449075</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45998.945783449075</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45998.945783449075</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45998.945783449075</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45998.945783449075</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45998.945783449075</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45998.945783449075</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45998.945783449075</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45998.945783449075</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45998.945783449075</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45998.945783449075</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45998.945783449075</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45998.945783449075</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45998.945783449075</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45998.945783449075</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45998.945783449075</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45998.945783449075</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45998.945783449075</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45998.945783449075</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45998.945783449075</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45998.945783449075</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45998.945783449075</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45998.945783449075</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45998.945783449075</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45998.945783449075</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45998.945783449075</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45998.945783449075</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45998.945783449075</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45998.945783449075</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45998.945783449075</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45998.945783449075</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45998.945783449075</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45998.945783449075</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45998.945783449075</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45998.945783449075</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45998.945783449075</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45998.945783449075</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45998.945783449075</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45998.945783449075</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45998.945783449075</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45998.945783449075</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45998.945783449075</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45998.945783449075</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ca="1">IFERROR(NOW()-F80,"-")</f>
        <v>45998.945783449075</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ca="1">IFERROR(NOW()-F81,"-")</f>
        <v>45998.945783449075</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81"/>
      <c r="F82" s="97"/>
      <c r="G82" s="98">
        <f ca="1">IFERROR(NOW()-F82,"-")</f>
        <v>45998.945783449075</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81"/>
      <c r="F83" s="97"/>
      <c r="G83" s="98">
        <f ca="1">IFERROR(NOW()-F83,"-")</f>
        <v>45998.945783449075</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81"/>
      <c r="F84" s="97"/>
      <c r="G84" s="98">
        <f ca="1">IFERROR(NOW()-F84,"-")</f>
        <v>45998.945783449075</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81"/>
      <c r="F85" s="97"/>
      <c r="G85" s="98">
        <f ca="1">IFERROR(NOW()-F85,"-")</f>
        <v>45998.945783449075</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81"/>
      <c r="F86" s="97"/>
      <c r="G86" s="98">
        <f ca="1">IFERROR(NOW()-F86,"-")</f>
        <v>45998.945783449075</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81"/>
      <c r="F87" s="97"/>
      <c r="G87" s="98">
        <f ca="1">IFERROR(NOW()-F87,"-")</f>
        <v>45998.945783449075</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81"/>
      <c r="F88" s="97"/>
      <c r="G88" s="98">
        <f ca="1">IFERROR(NOW()-F88,"-")</f>
        <v>45998.945783449075</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81"/>
      <c r="F89" s="97"/>
      <c r="G89" s="98">
        <f ca="1">IFERROR(NOW()-F89,"-")</f>
        <v>45998.945783449075</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81"/>
      <c r="F90" s="97"/>
      <c r="G90" s="98">
        <f ca="1">IFERROR(NOW()-F90,"-")</f>
        <v>45998.945783449075</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81"/>
      <c r="F91" s="97"/>
      <c r="G91" s="98">
        <f ca="1">IFERROR(NOW()-F91,"-")</f>
        <v>45998.945783449075</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81"/>
      <c r="F92" s="97"/>
      <c r="G92" s="98">
        <f ca="1">IFERROR(NOW()-F92,"-")</f>
        <v>45998.945783449075</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81"/>
      <c r="F93" s="97"/>
      <c r="G93" s="98">
        <f ca="1">IFERROR(NOW()-F93,"-")</f>
        <v>45998.945783449075</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81"/>
      <c r="F94" s="97"/>
      <c r="G94" s="98">
        <f ca="1">IFERROR(NOW()-F94,"-")</f>
        <v>45998.945783449075</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81"/>
      <c r="F95" s="97"/>
      <c r="G95" s="98">
        <f ca="1">IFERROR(NOW()-F95,"-")</f>
        <v>45998.945783449075</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81"/>
      <c r="F96" s="97"/>
      <c r="G96" s="98">
        <f ca="1">IFERROR(NOW()-F96,"-")</f>
        <v>45998.945783449075</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81"/>
      <c r="F97" s="97"/>
      <c r="G97" s="98">
        <f ca="1">IFERROR(NOW()-F97,"-")</f>
        <v>45998.945783449075</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81"/>
      <c r="F98" s="97"/>
      <c r="G98" s="98">
        <f ca="1">IFERROR(NOW()-F98,"-")</f>
        <v>45998.945783449075</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81"/>
      <c r="F99" s="97"/>
      <c r="G99" s="98">
        <f ca="1">IFERROR(NOW()-F99,"-")</f>
        <v>45998.945783449075</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81"/>
      <c r="F100" s="97"/>
      <c r="G100" s="98">
        <f ca="1">IFERROR(NOW()-F100,"-")</f>
        <v>45998.945783449075</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81"/>
      <c r="F101" s="97"/>
      <c r="G101" s="98">
        <f ca="1">IFERROR(NOW()-F101,"-")</f>
        <v>45998.945783449075</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81"/>
      <c r="F102" s="97"/>
      <c r="G102" s="98">
        <f ca="1">IFERROR(NOW()-F102,"-")</f>
        <v>45998.945783449075</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81"/>
      <c r="F103" s="97"/>
      <c r="G103" s="98">
        <f ca="1">IFERROR(NOW()-F103,"-")</f>
        <v>45998.945783449075</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81"/>
      <c r="F104" s="97"/>
      <c r="G104" s="98">
        <f ca="1">IFERROR(NOW()-F104,"-")</f>
        <v>45998.945783449075</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81"/>
      <c r="F105" s="97"/>
      <c r="G105" s="98">
        <f ca="1">IFERROR(NOW()-F105,"-")</f>
        <v>45998.945783449075</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81"/>
      <c r="F106" s="97"/>
      <c r="G106" s="98">
        <f ca="1">IFERROR(NOW()-F106,"-")</f>
        <v>45998.945783449075</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81"/>
      <c r="F107" s="97"/>
      <c r="G107" s="98">
        <f ca="1">IFERROR(NOW()-F107,"-")</f>
        <v>45998.945783449075</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81"/>
      <c r="F108" s="97"/>
      <c r="G108" s="98">
        <f ca="1">IFERROR(NOW()-F108,"-")</f>
        <v>45998.945783449075</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81"/>
      <c r="F109" s="97"/>
      <c r="G109" s="98">
        <f ca="1">IFERROR(NOW()-F109,"-")</f>
        <v>45998.945783449075</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81"/>
      <c r="F110" s="97"/>
      <c r="G110" s="98">
        <f ca="1">IFERROR(NOW()-F110,"-")</f>
        <v>45998.945783449075</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81"/>
      <c r="F111" s="97"/>
      <c r="G111" s="98">
        <f ca="1">IFERROR(NOW()-F111,"-")</f>
        <v>45998.945783449075</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81"/>
      <c r="F112" s="97"/>
      <c r="G112" s="98">
        <f ca="1">IFERROR(NOW()-F112,"-")</f>
        <v>45998.945783449075</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81"/>
      <c r="F113" s="97"/>
      <c r="G113" s="98">
        <f ca="1">IFERROR(NOW()-F113,"-")</f>
        <v>45998.945783449075</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81"/>
      <c r="F114" s="97"/>
      <c r="G114" s="98">
        <f ca="1">IFERROR(NOW()-F114,"-")</f>
        <v>45998.945783449075</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81"/>
      <c r="F115" s="97"/>
      <c r="G115" s="98">
        <f ca="1">IFERROR(NOW()-F115,"-")</f>
        <v>45998.945783449075</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81"/>
      <c r="F116" s="97"/>
      <c r="G116" s="98">
        <f ca="1">IFERROR(NOW()-F116,"-")</f>
        <v>45998.945783449075</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81"/>
      <c r="F117" s="97"/>
      <c r="G117" s="98">
        <f ca="1">IFERROR(NOW()-F117,"-")</f>
        <v>45998.945783449075</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81"/>
      <c r="F118" s="97"/>
      <c r="G118" s="98">
        <f ca="1">IFERROR(NOW()-F118,"-")</f>
        <v>45998.945783449075</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81"/>
      <c r="F119" s="97"/>
      <c r="G119" s="98">
        <f ca="1">IFERROR(NOW()-F119,"-")</f>
        <v>45998.945783449075</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81"/>
      <c r="F120" s="97"/>
      <c r="G120" s="98">
        <f ca="1">IFERROR(NOW()-F120,"-")</f>
        <v>45998.945783449075</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81"/>
      <c r="F121" s="97"/>
      <c r="G121" s="98">
        <f ca="1">IFERROR(NOW()-F121,"-")</f>
        <v>45998.945783449075</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81"/>
      <c r="F122" s="97"/>
      <c r="G122" s="98">
        <f ca="1">IFERROR(NOW()-F122,"-")</f>
        <v>45998.945783449075</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81"/>
      <c r="F123" s="97"/>
      <c r="G123" s="98">
        <f ca="1">IFERROR(NOW()-F123,"-")</f>
        <v>45998.945783449075</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81"/>
      <c r="F124" s="97"/>
      <c r="G124" s="98">
        <f ca="1">IFERROR(NOW()-F124,"-")</f>
        <v>45998.945783449075</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81"/>
      <c r="F125" s="97"/>
      <c r="G125" s="98">
        <f ca="1">IFERROR(NOW()-F125,"-")</f>
        <v>45998.945783449075</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81"/>
      <c r="F126" s="97"/>
      <c r="G126" s="98">
        <f ca="1">IFERROR(NOW()-F126,"-")</f>
        <v>45998.945783449075</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81"/>
      <c r="F127" s="97"/>
      <c r="G127" s="98">
        <f ca="1">IFERROR(NOW()-F127,"-")</f>
        <v>45998.945783449075</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81"/>
      <c r="F128" s="97"/>
      <c r="G128" s="98">
        <f ca="1">IFERROR(NOW()-F128,"-")</f>
        <v>45998.945783449075</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81"/>
      <c r="F129" s="97"/>
      <c r="G129" s="98">
        <f ca="1">IFERROR(NOW()-F129,"-")</f>
        <v>45998.945783449075</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81"/>
      <c r="F130" s="97"/>
      <c r="G130" s="98">
        <f ca="1">IFERROR(NOW()-F130,"-")</f>
        <v>45998.945783449075</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81"/>
      <c r="F131" s="97"/>
      <c r="G131" s="98">
        <f ca="1">IFERROR(NOW()-F131,"-")</f>
        <v>45998.945783449075</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81"/>
      <c r="F132" s="97"/>
      <c r="G132" s="98">
        <f ca="1">IFERROR(NOW()-F132,"-")</f>
        <v>45998.945783449075</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81"/>
      <c r="F133" s="97"/>
      <c r="G133" s="98">
        <f ca="1">IFERROR(NOW()-F133,"-")</f>
        <v>45998.945783449075</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81"/>
      <c r="F134" s="97"/>
      <c r="G134" s="98">
        <f ca="1">IFERROR(NOW()-F134,"-")</f>
        <v>45998.945783449075</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81"/>
      <c r="F135" s="97"/>
      <c r="G135" s="98">
        <f ca="1">IFERROR(NOW()-F135,"-")</f>
        <v>45998.945783449075</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81"/>
      <c r="F136" s="97"/>
      <c r="G136" s="98">
        <f ca="1">IFERROR(NOW()-F136,"-")</f>
        <v>45998.945783449075</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81"/>
      <c r="F137" s="97"/>
      <c r="G137" s="98">
        <f ca="1">IFERROR(NOW()-F137,"-")</f>
        <v>45998.945783449075</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81"/>
      <c r="F138" s="97"/>
      <c r="G138" s="98">
        <f ca="1">IFERROR(NOW()-F138,"-")</f>
        <v>45998.945783449075</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45998.945783449075</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45998.945783449075</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45998.945783449075</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45998.945783449075</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45998.945783449075</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45998.945783449075</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45998.945783449075</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45998.945783449075</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45998.945783449075</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45998.945783449075</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45998.945783449075</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45998.945783449075</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45998.945783449075</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45998.945783449075</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45998.945783449075</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45998.945783449075</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45998.945783449075</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45998.945783449075</v>
      </c>
      <c r="H156" s="97"/>
      <c r="I156" s="18" t="str">
        <f>IFERROR(VLOOKUP(D156,DB!A:F,6,0),"")</f>
        <v/>
      </c>
      <c r="J156" s="18" t="str">
        <f>IFERROR(VLOOKUP(D156,DB!A:G,7,0),"")</f>
        <v/>
      </c>
      <c r="K156" s="19"/>
      <c r="L156" s="18" t="str">
        <f>IFERROR(VLOOKUP(D156,DB!A:I,9,0),"")</f>
        <v/>
      </c>
    </row>
    <row r="157" spans="1:12" ht="31.5" customHeight="1">
      <c r="A157" s="146"/>
      <c r="B157" s="147" t="str">
        <f>IFERROR(VLOOKUP(D157,DB!A:K,11,0),"")</f>
        <v/>
      </c>
      <c r="C157" s="147"/>
      <c r="D157" s="147"/>
      <c r="E157" s="147"/>
      <c r="F157" s="148"/>
      <c r="G157" s="149">
        <f ca="1">IFERROR(NOW()-F157,"-")</f>
        <v>45998.945783449075</v>
      </c>
      <c r="H157" s="148"/>
      <c r="I157" s="147" t="str">
        <f>IFERROR(VLOOKUP(D157,DB!A:F,6,0),"")</f>
        <v/>
      </c>
      <c r="J157" s="147" t="str">
        <f>IFERROR(VLOOKUP(D157,DB!A:G,7,0),"")</f>
        <v/>
      </c>
      <c r="K157" s="150"/>
      <c r="L157" s="147" t="str">
        <f>IFERROR(VLOOKUP(D157,DB!A:I,9,0),"")</f>
        <v/>
      </c>
    </row>
    <row r="158" spans="1:12" ht="31.5" customHeight="1">
      <c r="A158" s="96"/>
      <c r="B158" s="18" t="str">
        <f>IFERROR(VLOOKUP(D158,DB!A:K,11,0),"")</f>
        <v/>
      </c>
      <c r="C158" s="18"/>
      <c r="D158" s="18"/>
      <c r="E158" s="18"/>
      <c r="F158" s="97"/>
      <c r="G158" s="98">
        <f ca="1">IFERROR(NOW()-F158,"-")</f>
        <v>45998.945783449075</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45998.945783449075</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45998.945783449075</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45998.945783449075</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45998.945783449075</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45998.945783449075</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45998.945783449075</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45998.945783449075</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45998.945783449075</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45998.945783449075</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45998.945783449075</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45998.945783449075</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45998.945783449075</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45998.945783449075</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45998.945783449075</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45998.945783449075</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45998.945783449075</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45998.945783449075</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45998.945783449075</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45998.945783449075</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45998.945783449075</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45998.945783449075</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45998.945783449075</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45998.945783449075</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45998.945783449075</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45998.945783449075</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45998.945783449075</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45998.945783449075</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45998.945783449075</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45998.945783449075</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45998.945783449075</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45998.945783449075</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45998.945783449075</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45998.945783449075</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45998.945783449075</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45998.945783449075</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45998.945783449075</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45998.945783449075</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45998.945783449075</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45998.945783449075</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45998.945783449075</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45998.945783449075</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45998.945783449075</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45998.945783449075</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45998.945783449075</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45998.945783449075</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45998.945783449075</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45998.945783449075</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45998.945783449075</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45998.945783449075</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45998.945783449075</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45998.945783449075</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45998.945783449075</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45998.945783449075</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45998.945783449075</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45998.945783449075</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45998.945783449075</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45998.945783449075</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45998.945783449075</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45998.945783449075</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45998.945783449075</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45998.945783449075</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45998.945783449075</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45998.945783449075</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45998.945783449075</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45998.945783449075</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45998.945783449075</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45998.945783449075</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45998.945783449075</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45998.945783449075</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45998.945783449075</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45998.945783449075</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45998.945783449075</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45998.945783449075</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45998.945783449075</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45998.945783449075</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45998.945783449075</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45998.945783449075</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45998.945783449075</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45998.945783449075</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45998.945783449075</v>
      </c>
      <c r="H238" s="97"/>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7"/>
      <c r="G239" s="98">
        <f ca="1">IFERROR(NOW()-F239,"-")</f>
        <v>45998.945783449075</v>
      </c>
      <c r="H239" s="97"/>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7"/>
      <c r="G240" s="98">
        <f ca="1">IFERROR(NOW()-F240,"-")</f>
        <v>45998.945783449075</v>
      </c>
      <c r="H240" s="97"/>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7"/>
      <c r="G241" s="98">
        <f ca="1">IFERROR(NOW()-F241,"-")</f>
        <v>45998.945783449075</v>
      </c>
      <c r="H241" s="97"/>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7"/>
      <c r="G242" s="98">
        <f ca="1">IFERROR(NOW()-F242,"-")</f>
        <v>45998.945783449075</v>
      </c>
      <c r="H242" s="97"/>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7"/>
      <c r="G243" s="98">
        <f ca="1">IFERROR(NOW()-F243,"-")</f>
        <v>45998.945783449075</v>
      </c>
      <c r="H243" s="97"/>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7"/>
      <c r="G244" s="98">
        <f ca="1">IFERROR(NOW()-F244,"-")</f>
        <v>45998.945783449075</v>
      </c>
      <c r="H244" s="97"/>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7"/>
      <c r="G245" s="98">
        <f ca="1">IFERROR(NOW()-F245,"-")</f>
        <v>45998.945783449075</v>
      </c>
      <c r="H245" s="97"/>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7"/>
      <c r="G246" s="98">
        <f ca="1">IFERROR(NOW()-F246,"-")</f>
        <v>45998.945783449075</v>
      </c>
      <c r="H246" s="97"/>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7"/>
      <c r="G247" s="98">
        <f ca="1">IFERROR(NOW()-F247,"-")</f>
        <v>45998.945783449075</v>
      </c>
      <c r="H247" s="97"/>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7"/>
      <c r="G248" s="98">
        <f ca="1">IFERROR(NOW()-F248,"-")</f>
        <v>45998.945783449075</v>
      </c>
      <c r="H248" s="97"/>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7"/>
      <c r="G249" s="98">
        <f ca="1">IFERROR(NOW()-F249,"-")</f>
        <v>45998.945783449075</v>
      </c>
      <c r="H249" s="97"/>
      <c r="I249" s="18" t="str">
        <f>IFERROR(VLOOKUP(D249,DB!A:F,6,0),"")</f>
        <v/>
      </c>
      <c r="J249" s="18" t="str">
        <f>IFERROR(VLOOKUP(D249,DB!A:G,7,0),"")</f>
        <v/>
      </c>
      <c r="K249" s="19"/>
      <c r="L249" s="18" t="str">
        <f>IFERROR(VLOOKUP(D249,DB!A:I,9,0),"")</f>
        <v/>
      </c>
    </row>
    <row r="250" spans="1:12" ht="31.5" customHeight="1">
      <c r="A250" s="96"/>
      <c r="B250" s="18" t="str">
        <f>IFERROR(VLOOKUP(D250,DB!A:K,11,0),"")</f>
        <v/>
      </c>
      <c r="C250" s="18"/>
      <c r="D250" s="18"/>
      <c r="E250" s="18"/>
      <c r="F250" s="97"/>
      <c r="G250" s="98">
        <f ca="1">IFERROR(NOW()-F250,"-")</f>
        <v>45998.945783449075</v>
      </c>
      <c r="H250" s="97"/>
      <c r="I250" s="18" t="str">
        <f>IFERROR(VLOOKUP(D250,DB!A:F,6,0),"")</f>
        <v/>
      </c>
      <c r="J250" s="18" t="str">
        <f>IFERROR(VLOOKUP(D250,DB!A:G,7,0),"")</f>
        <v/>
      </c>
      <c r="K250" s="19"/>
      <c r="L250" s="18" t="str">
        <f>IFERROR(VLOOKUP(D250,DB!A:I,9,0),"")</f>
        <v/>
      </c>
    </row>
    <row r="251" spans="1:12" ht="31.5" customHeight="1">
      <c r="A251" s="96"/>
      <c r="B251" s="18" t="str">
        <f>IFERROR(VLOOKUP(D251,DB!A:K,11,0),"")</f>
        <v/>
      </c>
      <c r="C251" s="18"/>
      <c r="D251" s="18"/>
      <c r="E251" s="18"/>
      <c r="F251" s="97"/>
      <c r="G251" s="98">
        <f ca="1">IFERROR(NOW()-F251,"-")</f>
        <v>45998.945783449075</v>
      </c>
      <c r="H251" s="97"/>
      <c r="I251" s="18" t="str">
        <f>IFERROR(VLOOKUP(D251,DB!A:F,6,0),"")</f>
        <v/>
      </c>
      <c r="J251" s="18" t="str">
        <f>IFERROR(VLOOKUP(D251,DB!A:G,7,0),"")</f>
        <v/>
      </c>
      <c r="K251" s="19"/>
      <c r="L251" s="18" t="str">
        <f>IFERROR(VLOOKUP(D251,DB!A:I,9,0),"")</f>
        <v/>
      </c>
    </row>
    <row r="252" spans="1:12" ht="31.5" customHeight="1">
      <c r="A252" s="96"/>
      <c r="B252" s="18" t="str">
        <f>IFERROR(VLOOKUP(D252,DB!A:K,11,0),"")</f>
        <v/>
      </c>
      <c r="C252" s="18"/>
      <c r="D252" s="18"/>
      <c r="E252" s="18"/>
      <c r="F252" s="97"/>
      <c r="G252" s="98">
        <f ca="1">IFERROR(NOW()-F252,"-")</f>
        <v>45998.945783449075</v>
      </c>
      <c r="H252" s="97"/>
      <c r="I252" s="18" t="str">
        <f>IFERROR(VLOOKUP(D252,DB!A:F,6,0),"")</f>
        <v/>
      </c>
      <c r="J252" s="18" t="str">
        <f>IFERROR(VLOOKUP(D252,DB!A:G,7,0),"")</f>
        <v/>
      </c>
      <c r="K252" s="19"/>
      <c r="L252" s="18" t="str">
        <f>IFERROR(VLOOKUP(D252,DB!A:I,9,0),"")</f>
        <v/>
      </c>
    </row>
    <row r="253" spans="1:12" ht="31.5" customHeight="1">
      <c r="A253" s="96"/>
      <c r="B253" s="18" t="str">
        <f>IFERROR(VLOOKUP(D253,DB!A:K,11,0),"")</f>
        <v/>
      </c>
      <c r="C253" s="18"/>
      <c r="D253" s="18"/>
      <c r="E253" s="18"/>
      <c r="F253" s="97"/>
      <c r="G253" s="98">
        <f ca="1">IFERROR(NOW()-F253,"-")</f>
        <v>45998.945783449075</v>
      </c>
      <c r="H253" s="97"/>
      <c r="I253" s="18" t="str">
        <f>IFERROR(VLOOKUP(D253,DB!A:F,6,0),"")</f>
        <v/>
      </c>
      <c r="J253" s="18" t="str">
        <f>IFERROR(VLOOKUP(D253,DB!A:G,7,0),"")</f>
        <v/>
      </c>
      <c r="K253" s="19"/>
      <c r="L253" s="18" t="str">
        <f>IFERROR(VLOOKUP(D253,DB!A:I,9,0),"")</f>
        <v/>
      </c>
    </row>
    <row r="254" spans="1:12" ht="31.5" customHeight="1">
      <c r="A254" s="96"/>
      <c r="B254" s="18" t="str">
        <f>IFERROR(VLOOKUP(D254,DB!A:K,11,0),"")</f>
        <v/>
      </c>
      <c r="C254" s="18"/>
      <c r="D254" s="18"/>
      <c r="E254" s="18"/>
      <c r="F254" s="97"/>
      <c r="G254" s="98">
        <f ca="1">IFERROR(NOW()-F254,"-")</f>
        <v>45998.945783449075</v>
      </c>
      <c r="H254" s="97"/>
      <c r="I254" s="18" t="str">
        <f>IFERROR(VLOOKUP(D254,DB!A:F,6,0),"")</f>
        <v/>
      </c>
      <c r="J254" s="18" t="str">
        <f>IFERROR(VLOOKUP(D254,DB!A:G,7,0),"")</f>
        <v/>
      </c>
      <c r="K254" s="19"/>
      <c r="L254" s="18" t="str">
        <f>IFERROR(VLOOKUP(D254,DB!A:I,9,0),"")</f>
        <v/>
      </c>
    </row>
    <row r="255" spans="1:12" ht="31.5" customHeight="1">
      <c r="A255" s="96"/>
      <c r="B255" s="18" t="str">
        <f>IFERROR(VLOOKUP(D255,DB!A:K,11,0),"")</f>
        <v/>
      </c>
      <c r="C255" s="18"/>
      <c r="D255" s="18"/>
      <c r="E255" s="18"/>
      <c r="F255" s="97"/>
      <c r="G255" s="98">
        <f ca="1">IFERROR(NOW()-F255,"-")</f>
        <v>45998.945783449075</v>
      </c>
      <c r="H255" s="97"/>
      <c r="I255" s="18" t="str">
        <f>IFERROR(VLOOKUP(D255,DB!A:F,6,0),"")</f>
        <v/>
      </c>
      <c r="J255" s="18" t="str">
        <f>IFERROR(VLOOKUP(D255,DB!A:G,7,0),"")</f>
        <v/>
      </c>
      <c r="K255" s="19"/>
      <c r="L255" s="18" t="str">
        <f>IFERROR(VLOOKUP(D255,DB!A:I,9,0),"")</f>
        <v/>
      </c>
    </row>
    <row r="256" spans="1:12" ht="31.5" customHeight="1">
      <c r="A256" s="96"/>
      <c r="B256" s="18" t="str">
        <f>IFERROR(VLOOKUP(D256,DB!A:K,11,0),"")</f>
        <v/>
      </c>
      <c r="C256" s="18"/>
      <c r="D256" s="18"/>
      <c r="E256" s="18"/>
      <c r="F256" s="97"/>
      <c r="G256" s="98">
        <f ca="1">IFERROR(NOW()-F256,"-")</f>
        <v>45998.945783449075</v>
      </c>
      <c r="H256" s="97"/>
      <c r="I256" s="18" t="str">
        <f>IFERROR(VLOOKUP(D256,DB!A:F,6,0),"")</f>
        <v/>
      </c>
      <c r="J256" s="18" t="str">
        <f>IFERROR(VLOOKUP(D256,DB!A:G,7,0),"")</f>
        <v/>
      </c>
      <c r="K256" s="19"/>
      <c r="L256" s="18" t="str">
        <f>IFERROR(VLOOKUP(D256,DB!A:I,9,0),"")</f>
        <v/>
      </c>
    </row>
    <row r="257" spans="1:12" ht="31.5" customHeight="1">
      <c r="A257" s="96"/>
      <c r="B257" s="18" t="str">
        <f>IFERROR(VLOOKUP(D257,DB!A:K,11,0),"")</f>
        <v/>
      </c>
      <c r="C257" s="18"/>
      <c r="D257" s="18"/>
      <c r="E257" s="18"/>
      <c r="F257" s="97"/>
      <c r="G257" s="98">
        <f ca="1">IFERROR(NOW()-F257,"-")</f>
        <v>45998.945783449075</v>
      </c>
      <c r="H257" s="97"/>
      <c r="I257" s="18" t="str">
        <f>IFERROR(VLOOKUP(D257,DB!A:F,6,0),"")</f>
        <v/>
      </c>
      <c r="J257" s="18" t="str">
        <f>IFERROR(VLOOKUP(D257,DB!A:G,7,0),"")</f>
        <v/>
      </c>
      <c r="K257" s="19"/>
      <c r="L257" s="18" t="str">
        <f>IFERROR(VLOOKUP(D257,DB!A:I,9,0),"")</f>
        <v/>
      </c>
    </row>
    <row r="258" spans="1:12" ht="31.5" customHeight="1">
      <c r="A258" s="96"/>
      <c r="B258" s="18" t="str">
        <f>IFERROR(VLOOKUP(D258,DB!A:K,11,0),"")</f>
        <v/>
      </c>
      <c r="C258" s="18"/>
      <c r="D258" s="18"/>
      <c r="E258" s="18"/>
      <c r="F258" s="97"/>
      <c r="G258" s="98">
        <f ca="1">IFERROR(NOW()-F258,"-")</f>
        <v>45998.945783449075</v>
      </c>
      <c r="H258" s="97"/>
      <c r="I258" s="18" t="str">
        <f>IFERROR(VLOOKUP(D258,DB!A:F,6,0),"")</f>
        <v/>
      </c>
      <c r="J258" s="18" t="str">
        <f>IFERROR(VLOOKUP(D258,DB!A:G,7,0),"")</f>
        <v/>
      </c>
      <c r="K258" s="19"/>
      <c r="L258" s="18" t="str">
        <f>IFERROR(VLOOKUP(D258,DB!A:I,9,0),"")</f>
        <v/>
      </c>
    </row>
    <row r="259" spans="1:12" ht="31.5" customHeight="1">
      <c r="A259" s="96"/>
      <c r="B259" s="18" t="str">
        <f>IFERROR(VLOOKUP(D259,DB!A:K,11,0),"")</f>
        <v/>
      </c>
      <c r="C259" s="18"/>
      <c r="D259" s="18"/>
      <c r="E259" s="18"/>
      <c r="F259" s="97"/>
      <c r="G259" s="98">
        <f ca="1">IFERROR(NOW()-F259,"-")</f>
        <v>45998.945783449075</v>
      </c>
      <c r="H259" s="97"/>
      <c r="I259" s="18" t="str">
        <f>IFERROR(VLOOKUP(D259,DB!A:F,6,0),"")</f>
        <v/>
      </c>
      <c r="J259" s="18" t="str">
        <f>IFERROR(VLOOKUP(D259,DB!A:G,7,0),"")</f>
        <v/>
      </c>
      <c r="K259" s="19"/>
      <c r="L259" s="18" t="str">
        <f>IFERROR(VLOOKUP(D259,DB!A:I,9,0),"")</f>
        <v/>
      </c>
    </row>
    <row r="260" spans="1:12" ht="31.5" customHeight="1">
      <c r="A260" s="96"/>
      <c r="B260" s="18" t="str">
        <f>IFERROR(VLOOKUP(D260,DB!A:K,11,0),"")</f>
        <v/>
      </c>
      <c r="C260" s="18"/>
      <c r="D260" s="18"/>
      <c r="E260" s="18"/>
      <c r="F260" s="97"/>
      <c r="G260" s="98">
        <f ca="1">IFERROR(NOW()-F260,"-")</f>
        <v>45998.945783449075</v>
      </c>
      <c r="H260" s="97"/>
      <c r="I260" s="18" t="str">
        <f>IFERROR(VLOOKUP(D260,DB!A:F,6,0),"")</f>
        <v/>
      </c>
      <c r="J260" s="18" t="str">
        <f>IFERROR(VLOOKUP(D260,DB!A:G,7,0),"")</f>
        <v/>
      </c>
      <c r="K260" s="19"/>
      <c r="L260" s="18" t="str">
        <f>IFERROR(VLOOKUP(D260,DB!A:I,9,0),"")</f>
        <v/>
      </c>
    </row>
    <row r="261" spans="1:12" ht="31.5" customHeight="1">
      <c r="A261" s="96"/>
      <c r="B261" s="18" t="str">
        <f>IFERROR(VLOOKUP(D261,DB!A:K,11,0),"")</f>
        <v/>
      </c>
      <c r="C261" s="18"/>
      <c r="D261" s="18"/>
      <c r="E261" s="18"/>
      <c r="F261" s="97"/>
      <c r="G261" s="98">
        <f ca="1">IFERROR(NOW()-F261,"-")</f>
        <v>45998.945783449075</v>
      </c>
      <c r="H261" s="97"/>
      <c r="I261" s="18" t="str">
        <f>IFERROR(VLOOKUP(D261,DB!A:F,6,0),"")</f>
        <v/>
      </c>
      <c r="J261" s="18" t="str">
        <f>IFERROR(VLOOKUP(D261,DB!A:G,7,0),"")</f>
        <v/>
      </c>
      <c r="K261" s="19"/>
      <c r="L261" s="18" t="str">
        <f>IFERROR(VLOOKUP(D261,DB!A:I,9,0),"")</f>
        <v/>
      </c>
    </row>
    <row r="262" spans="1:12" ht="31.5" customHeight="1">
      <c r="A262" s="96"/>
      <c r="B262" s="18" t="str">
        <f>IFERROR(VLOOKUP(D262,DB!A:K,11,0),"")</f>
        <v/>
      </c>
      <c r="C262" s="18"/>
      <c r="D262" s="18"/>
      <c r="E262" s="18"/>
      <c r="F262" s="97"/>
      <c r="G262" s="98">
        <f ca="1">IFERROR(NOW()-F262,"-")</f>
        <v>45998.945783449075</v>
      </c>
      <c r="H262" s="97"/>
      <c r="I262" s="18" t="str">
        <f>IFERROR(VLOOKUP(D262,DB!A:F,6,0),"")</f>
        <v/>
      </c>
      <c r="J262" s="18" t="str">
        <f>IFERROR(VLOOKUP(D262,DB!A:G,7,0),"")</f>
        <v/>
      </c>
      <c r="K262" s="19"/>
      <c r="L262" s="18" t="str">
        <f>IFERROR(VLOOKUP(D262,DB!A:I,9,0),"")</f>
        <v/>
      </c>
    </row>
    <row r="263" spans="1:12" ht="31.5" customHeight="1">
      <c r="A263" s="96"/>
      <c r="B263" s="18" t="str">
        <f>IFERROR(VLOOKUP(D263,DB!A:K,11,0),"")</f>
        <v/>
      </c>
      <c r="C263" s="18"/>
      <c r="D263" s="18"/>
      <c r="E263" s="18"/>
      <c r="F263" s="97"/>
      <c r="G263" s="98">
        <f ca="1">IFERROR(NOW()-F263,"-")</f>
        <v>45998.945783449075</v>
      </c>
      <c r="H263" s="97"/>
      <c r="I263" s="18" t="str">
        <f>IFERROR(VLOOKUP(D263,DB!A:F,6,0),"")</f>
        <v/>
      </c>
      <c r="J263" s="18" t="str">
        <f>IFERROR(VLOOKUP(D263,DB!A:G,7,0),"")</f>
        <v/>
      </c>
      <c r="K263" s="19"/>
      <c r="L263" s="18" t="str">
        <f>IFERROR(VLOOKUP(D263,DB!A:I,9,0),"")</f>
        <v/>
      </c>
    </row>
    <row r="264" spans="1:12" ht="31.5" customHeight="1">
      <c r="A264" s="96"/>
      <c r="B264" s="18" t="str">
        <f>IFERROR(VLOOKUP(D264,DB!A:K,11,0),"")</f>
        <v/>
      </c>
      <c r="C264" s="18"/>
      <c r="D264" s="18"/>
      <c r="E264" s="18"/>
      <c r="F264" s="97"/>
      <c r="G264" s="98">
        <f ca="1">IFERROR(NOW()-F264,"-")</f>
        <v>45998.945783449075</v>
      </c>
      <c r="H264" s="97"/>
      <c r="I264" s="18" t="str">
        <f>IFERROR(VLOOKUP(D264,DB!A:F,6,0),"")</f>
        <v/>
      </c>
      <c r="J264" s="18" t="str">
        <f>IFERROR(VLOOKUP(D264,DB!A:G,7,0),"")</f>
        <v/>
      </c>
      <c r="K264" s="19"/>
      <c r="L264" s="18" t="str">
        <f>IFERROR(VLOOKUP(D264,DB!A:I,9,0),"")</f>
        <v/>
      </c>
    </row>
    <row r="265" spans="1:12" ht="31.5" customHeight="1">
      <c r="A265" s="96"/>
      <c r="B265" s="18" t="str">
        <f>IFERROR(VLOOKUP(D265,DB!A:K,11,0),"")</f>
        <v/>
      </c>
      <c r="C265" s="18"/>
      <c r="D265" s="18"/>
      <c r="E265" s="18"/>
      <c r="F265" s="97"/>
      <c r="G265" s="98">
        <f ca="1">IFERROR(NOW()-F265,"-")</f>
        <v>45998.945783449075</v>
      </c>
      <c r="H265" s="97"/>
      <c r="I265" s="18" t="str">
        <f>IFERROR(VLOOKUP(D265,DB!A:F,6,0),"")</f>
        <v/>
      </c>
      <c r="J265" s="18" t="str">
        <f>IFERROR(VLOOKUP(D265,DB!A:G,7,0),"")</f>
        <v/>
      </c>
      <c r="K265" s="19"/>
      <c r="L265" s="18" t="str">
        <f>IFERROR(VLOOKUP(D265,DB!A:I,9,0),"")</f>
        <v/>
      </c>
    </row>
    <row r="266" spans="1:12" ht="31.5" customHeight="1">
      <c r="A266" s="146"/>
      <c r="B266" s="147" t="str">
        <f>IFERROR(VLOOKUP(D266,DB!A:K,11,0),"")</f>
        <v/>
      </c>
      <c r="C266" s="147"/>
      <c r="D266" s="147"/>
      <c r="E266" s="147"/>
      <c r="F266" s="148"/>
      <c r="G266" s="149">
        <f ca="1">IFERROR(NOW()-F266,"-")</f>
        <v>45998.945783449075</v>
      </c>
      <c r="H266" s="148"/>
      <c r="I266" s="147" t="str">
        <f>IFERROR(VLOOKUP(D266,DB!A:F,6,0),"")</f>
        <v/>
      </c>
      <c r="J266" s="147" t="str">
        <f>IFERROR(VLOOKUP(D266,DB!A:G,7,0),"")</f>
        <v/>
      </c>
      <c r="K266" s="150"/>
      <c r="L266" s="147" t="str">
        <f>IFERROR(VLOOKUP(D266,DB!A:I,9,0),"")</f>
        <v/>
      </c>
    </row>
  </sheetData>
  <dataValidations count="2">
    <dataValidation allowBlank="1" showInputMessage="1" showErrorMessage="1" sqref="E1" xr:uid="{4D935161-CDD3-4592-B877-3FB59C99E142}"/>
    <dataValidation type="list" allowBlank="1" showInputMessage="1" showErrorMessage="1" sqref="E3:E13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14"/>
  <sheetViews>
    <sheetView workbookViewId="0">
      <selection activeCell="H3" sqref="H3"/>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1.5976562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t="s">
        <v>39121</v>
      </c>
      <c r="B2" s="58" t="str">
        <f>IFERROR(VLOOKUP(D2,DB!A:K,11,0),"")</f>
        <v>R3</v>
      </c>
      <c r="C2" s="18">
        <v>4</v>
      </c>
      <c r="D2" s="18" t="s">
        <v>25104</v>
      </c>
      <c r="E2" s="18" t="s">
        <v>39106</v>
      </c>
      <c r="F2" s="20"/>
      <c r="G2" s="155">
        <f ca="1">IFERROR(NOW()-F2,"-")</f>
        <v>45998.945783101852</v>
      </c>
      <c r="H2" s="22">
        <v>45998.510266203702</v>
      </c>
      <c r="I2" s="19" t="str">
        <f>IFERROR(VLOOKUP(D2,DB!A:F,6,0),"")</f>
        <v>SCECO</v>
      </c>
      <c r="J2" s="18" t="str">
        <f>IFERROR(VLOOKUP(D2,DB!A:G,7,0),"")</f>
        <v>Vandalized</v>
      </c>
      <c r="K2" s="42" t="s">
        <v>39122</v>
      </c>
      <c r="L2" s="23" t="str">
        <f>IFERROR(VLOOKUP(D2,DB!A:I,9,0),"")</f>
        <v>Latis</v>
      </c>
    </row>
    <row r="3" spans="1:13" ht="15" customHeight="1">
      <c r="A3" s="19"/>
      <c r="B3" s="58" t="str">
        <f>IFERROR(VLOOKUP(D3,DB!A:K,11,0),"")</f>
        <v/>
      </c>
      <c r="C3" s="18"/>
      <c r="D3" s="154"/>
      <c r="E3" s="18"/>
      <c r="F3" s="20"/>
      <c r="G3" s="21">
        <f t="shared" ref="G3" ca="1" si="0">IFERROR(NOW()-F3,"-")</f>
        <v>45998.945783449075</v>
      </c>
      <c r="H3" s="22"/>
      <c r="I3" s="19" t="str">
        <f>IFERROR(VLOOKUP(D3,DB!A:F,6,0),"")</f>
        <v/>
      </c>
      <c r="J3" s="18" t="str">
        <f>IFERROR(VLOOKUP(D3,DB!A:G,7,0),"")</f>
        <v/>
      </c>
      <c r="K3" s="42"/>
      <c r="L3" s="23" t="str">
        <f>IFERROR(VLOOKUP(D3,DB!A:I,9,0),"")</f>
        <v/>
      </c>
    </row>
    <row r="4" spans="1:13" ht="15" customHeight="1">
      <c r="A4" s="19"/>
      <c r="B4" s="58" t="str">
        <f>IFERROR(VLOOKUP(D4,DB!A:K,11,0),"")</f>
        <v/>
      </c>
      <c r="C4" s="18"/>
      <c r="D4" s="154"/>
      <c r="E4" s="18"/>
      <c r="F4" s="20"/>
      <c r="G4" s="21">
        <f t="shared" ref="G4:G67" ca="1" si="1">IFERROR(NOW()-F4,"-")</f>
        <v>45998.945783449075</v>
      </c>
      <c r="H4"/>
      <c r="I4" s="19" t="str">
        <f>IFERROR(VLOOKUP(D4,DB!A:F,6,0),"")</f>
        <v/>
      </c>
      <c r="J4" s="18" t="str">
        <f>IFERROR(VLOOKUP(D4,DB!A:G,7,0),"")</f>
        <v/>
      </c>
      <c r="K4" s="42"/>
      <c r="L4" s="23" t="str">
        <f>IFERROR(VLOOKUP(D4,DB!A:I,9,0),"")</f>
        <v/>
      </c>
    </row>
    <row r="5" spans="1:13" ht="15" customHeight="1">
      <c r="A5" s="19"/>
      <c r="B5" s="58" t="str">
        <f>IFERROR(VLOOKUP(D5,DB!A:K,11,0),"")</f>
        <v/>
      </c>
      <c r="C5" s="18"/>
      <c r="D5" s="154"/>
      <c r="E5" s="18"/>
      <c r="F5" s="20"/>
      <c r="G5" s="21">
        <f t="shared" ca="1" si="1"/>
        <v>45998.945783449075</v>
      </c>
      <c r="H5" s="22"/>
      <c r="I5" s="19" t="str">
        <f>IFERROR(VLOOKUP(D5,DB!A:F,6,0),"")</f>
        <v/>
      </c>
      <c r="J5" s="18" t="str">
        <f>IFERROR(VLOOKUP(D5,DB!A:G,7,0),"")</f>
        <v/>
      </c>
      <c r="K5" s="42"/>
      <c r="L5" s="23" t="str">
        <f>IFERROR(VLOOKUP(D5,DB!A:I,9,0),"")</f>
        <v/>
      </c>
    </row>
    <row r="6" spans="1:13" ht="15" customHeight="1">
      <c r="A6" s="19"/>
      <c r="B6" s="58" t="str">
        <f>IFERROR(VLOOKUP(D6,DB!A:K,11,0),"")</f>
        <v/>
      </c>
      <c r="C6" s="18"/>
      <c r="D6" s="154"/>
      <c r="E6" s="18"/>
      <c r="F6" s="20"/>
      <c r="G6" s="21">
        <f t="shared" ca="1" si="1"/>
        <v>45998.945783449075</v>
      </c>
      <c r="H6" s="22"/>
      <c r="I6" s="19" t="str">
        <f>IFERROR(VLOOKUP(D6,DB!A:F,6,0),"")</f>
        <v/>
      </c>
      <c r="J6" s="18" t="str">
        <f>IFERROR(VLOOKUP(D6,DB!A:G,7,0),"")</f>
        <v/>
      </c>
      <c r="K6" s="42"/>
      <c r="L6" s="23" t="str">
        <f>IFERROR(VLOOKUP(D6,DB!A:I,9,0),"")</f>
        <v/>
      </c>
    </row>
    <row r="7" spans="1:13" ht="15" customHeight="1">
      <c r="A7" s="19"/>
      <c r="B7" s="58" t="str">
        <f>IFERROR(VLOOKUP(D7,DB!A:K,11,0),"")</f>
        <v/>
      </c>
      <c r="C7" s="18"/>
      <c r="D7" s="154"/>
      <c r="E7" s="18"/>
      <c r="F7" s="20"/>
      <c r="G7" s="21">
        <f t="shared" ca="1" si="1"/>
        <v>45998.945783449075</v>
      </c>
      <c r="H7" s="22"/>
      <c r="I7" s="19" t="str">
        <f>IFERROR(VLOOKUP(D7,DB!A:F,6,0),"")</f>
        <v/>
      </c>
      <c r="J7" s="18" t="str">
        <f>IFERROR(VLOOKUP(D7,DB!A:G,7,0),"")</f>
        <v/>
      </c>
      <c r="K7" s="42"/>
      <c r="L7" s="23" t="str">
        <f>IFERROR(VLOOKUP(D7,DB!A:I,9,0),"")</f>
        <v/>
      </c>
    </row>
    <row r="8" spans="1:13" ht="15" customHeight="1">
      <c r="A8" s="19"/>
      <c r="B8" s="58" t="str">
        <f>IFERROR(VLOOKUP(D8,DB!A:K,11,0),"")</f>
        <v/>
      </c>
      <c r="C8" s="18"/>
      <c r="D8" s="154"/>
      <c r="E8" s="18"/>
      <c r="F8" s="20"/>
      <c r="G8" s="21">
        <f t="shared" ca="1" si="1"/>
        <v>45998.945783449075</v>
      </c>
      <c r="H8" s="22"/>
      <c r="I8" s="19" t="str">
        <f>IFERROR(VLOOKUP(D8,DB!A:F,6,0),"")</f>
        <v/>
      </c>
      <c r="J8" s="18" t="str">
        <f>IFERROR(VLOOKUP(D8,DB!A:G,7,0),"")</f>
        <v/>
      </c>
      <c r="K8" s="42"/>
      <c r="L8" s="23" t="str">
        <f>IFERROR(VLOOKUP(D8,DB!A:I,9,0),"")</f>
        <v/>
      </c>
    </row>
    <row r="9" spans="1:13" ht="15" customHeight="1">
      <c r="A9" s="19"/>
      <c r="B9" s="58" t="str">
        <f>IFERROR(VLOOKUP(D9,DB!A:K,11,0),"")</f>
        <v/>
      </c>
      <c r="C9" s="18"/>
      <c r="D9" s="153"/>
      <c r="E9" s="18"/>
      <c r="F9" s="20"/>
      <c r="G9" s="21">
        <f t="shared" ca="1" si="1"/>
        <v>45998.945783449075</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1"/>
        <v>45998.945783449075</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1"/>
        <v>45998.945783449075</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1"/>
        <v>45998.945783449075</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c r="E13" s="18"/>
      <c r="F13" s="20"/>
      <c r="G13" s="21">
        <f t="shared" ca="1" si="1"/>
        <v>45998.945783449075</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c r="E14" s="18"/>
      <c r="F14" s="20"/>
      <c r="G14" s="21">
        <f t="shared" ca="1" si="1"/>
        <v>45998.945783449075</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c r="E15" s="18"/>
      <c r="F15" s="20"/>
      <c r="G15" s="21">
        <f t="shared" ca="1" si="1"/>
        <v>45998.945783449075</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c r="E16" s="18"/>
      <c r="F16" s="20"/>
      <c r="G16" s="21">
        <f t="shared" ca="1" si="1"/>
        <v>45998.945783449075</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c r="E17" s="18"/>
      <c r="F17" s="20"/>
      <c r="G17" s="21">
        <f t="shared" ca="1" si="1"/>
        <v>45998.945783449075</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c r="E18" s="18"/>
      <c r="F18" s="20"/>
      <c r="G18" s="21">
        <f t="shared" ca="1" si="1"/>
        <v>45998.945783449075</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c r="E19" s="18"/>
      <c r="F19" s="20"/>
      <c r="G19" s="21">
        <f t="shared" ca="1" si="1"/>
        <v>45998.945783449075</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c r="E20" s="18"/>
      <c r="F20" s="20"/>
      <c r="G20" s="21">
        <f t="shared" ca="1" si="1"/>
        <v>45998.945783449075</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c r="E21" s="18"/>
      <c r="F21" s="20"/>
      <c r="G21" s="21">
        <f t="shared" ca="1" si="1"/>
        <v>45998.945783449075</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c r="E22" s="18"/>
      <c r="F22" s="20"/>
      <c r="G22" s="21">
        <f t="shared" ca="1" si="1"/>
        <v>45998.945783449075</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45998.945783449075</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45998.945783449075</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45998.945783449075</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45998.945783449075</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45998.945783449075</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45998.945783449075</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45998.945783449075</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45998.945783449075</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45998.945783449075</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45998.945783449075</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45998.945783449075</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45998.945783449075</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45998.945783449075</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45998.945783449075</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45998.945783449075</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45998.945783449075</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45998.945783449075</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45998.945783449075</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45998.945783449075</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45998.945783449075</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45998.945783449075</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45998.945783449075</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45998.945783449075</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45998.945783449075</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45998.945783449075</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45998.945783449075</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45998.945783449075</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45998.945783449075</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45998.945783449075</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45998.945783449075</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45998.945783449075</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45998.945783449075</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45998.945783449075</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45998.945783449075</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45998.945783449075</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45998.945783449075</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45998.945783449075</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45998.945783449075</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45998.945783449075</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45998.945783449075</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45998.945783449075</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45998.945783449075</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45998.945783449075</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45998.945783449075</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45998.945783449075</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ref="G68:G131" ca="1" si="2">IFERROR(NOW()-F68,"-")</f>
        <v>45998.945783449075</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2"/>
        <v>45998.945783449075</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2"/>
        <v>45998.945783449075</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2"/>
        <v>45998.945783449075</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2"/>
        <v>45998.945783449075</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2"/>
        <v>45998.945783449075</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2"/>
        <v>45998.945783449075</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2"/>
        <v>45998.945783449075</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2"/>
        <v>45998.945783449075</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2"/>
        <v>45998.945783449075</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45998.945783449075</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45998.945783449075</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45998.945783449075</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45998.945783449075</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45998.945783449075</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45998.945783449075</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45998.945783449075</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45998.945783449075</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45998.945783449075</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45998.945783449075</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45998.945783449075</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45998.945783449075</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45998.945783449075</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45998.945783449075</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45998.945783449075</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45998.945783449075</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45998.945783449075</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45998.945783449075</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45998.945783449075</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45998.945783449075</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45998.945783449075</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45998.945783449075</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45998.945783449075</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45998.945783449075</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45998.945783449075</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45998.945783449075</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45998.945783449075</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45998.945783449075</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45998.945783449075</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45998.945783449075</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45998.945783449075</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45998.945783449075</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45998.945783449075</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45998.945783449075</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45998.945783449075</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45998.945783449075</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45998.945783449075</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45998.945783449075</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45998.945783449075</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45998.945783449075</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45998.945783449075</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45998.945783449075</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45998.945783449075</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45998.945783449075</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45998.945783449075</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45998.945783449075</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45998.945783449075</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45998.945783449075</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45998.945783449075</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45998.945783449075</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45998.945783449075</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45998.945783449075</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45998.945783449075</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45998.945783449075</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ref="G132:G195" ca="1" si="3">IFERROR(NOW()-F132,"-")</f>
        <v>45998.945783449075</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3"/>
        <v>45998.945783449075</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3"/>
        <v>45998.945783449075</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3"/>
        <v>45998.945783449075</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3"/>
        <v>45998.945783449075</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3"/>
        <v>45998.945783449075</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3"/>
        <v>45998.945783449075</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3"/>
        <v>45998.945783449075</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3"/>
        <v>45998.945783449075</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3"/>
        <v>45998.945783449075</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45998.945783449075</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45998.945783449075</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45998.945783449075</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45998.945783449075</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45998.945783449075</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45998.945783449075</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45998.945783449075</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45998.945783449075</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45998.945783449075</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45998.945783449075</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45998.945783449075</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45998.945783449075</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45998.945783449075</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45998.945783449075</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45998.945783449075</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45998.945783449075</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45998.945783449075</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45998.945783449075</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45998.945783449075</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45998.945783449075</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45998.945783449075</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45998.945783449075</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45998.945783449075</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45998.945783449075</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45998.945783449075</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45998.945783449075</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45998.945783449075</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45998.945783449075</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45998.945783449075</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45998.945783449075</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45998.945783449075</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45998.945783449075</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45998.945783449075</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45998.945783449075</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45998.945783449075</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45998.945783449075</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45998.945783449075</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45998.945783449075</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45998.945783449075</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45998.945783449075</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45998.945783449075</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45998.945783449075</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45998.945783449075</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45998.945783449075</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45998.945783449075</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45998.945783449075</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45998.945783449075</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45998.945783449075</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45998.945783449075</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45998.945783449075</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45998.945783449075</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45998.945783449075</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45998.945783449075</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45998.945783449075</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ref="G196:G259" ca="1" si="4">IFERROR(NOW()-F196,"-")</f>
        <v>45998.945783449075</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4"/>
        <v>45998.945783449075</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4"/>
        <v>45998.945783449075</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4"/>
        <v>45998.945783449075</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4"/>
        <v>45998.945783449075</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4"/>
        <v>45998.945783449075</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4"/>
        <v>45998.945783449075</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4"/>
        <v>45998.945783449075</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4"/>
        <v>45998.945783449075</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4"/>
        <v>45998.945783449075</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45998.945783449075</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45998.945783449075</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45998.945783449075</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45998.945783449075</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45998.945783449075</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45998.945783449075</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45998.945783449075</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45998.945783449075</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45998.945783449075</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45998.945783449075</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45998.945783449075</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45998.945783449075</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45998.945783449075</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45998.945783449075</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45998.945783449075</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45998.945783449075</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45998.945783449075</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45998.945783449075</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45998.945783449075</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45998.945783449075</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45998.945783449075</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45998.945783449075</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45998.945783449075</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45998.945783449075</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45998.945783449075</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45998.945783449075</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45998.945783449075</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45998.945783449075</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45998.945783449075</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45998.945783449075</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45998.945783449075</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45998.945783449075</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45998.945783449075</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45998.945783449075</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45998.945783449075</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45998.945783449075</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45998.945783449075</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45998.945783449075</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45998.945783449075</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45998.945783449075</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45998.945783449075</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45998.945783449075</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45998.945783449075</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45998.945783449075</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45998.945783449075</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45998.945783449075</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45998.945783449075</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45998.945783449075</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45998.945783449075</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45998.945783449075</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45998.945783449075</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45998.945783449075</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45998.945783449075</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45998.945783449075</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ref="G260:G323" ca="1" si="5">IFERROR(NOW()-F260,"-")</f>
        <v>45998.945783449075</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5"/>
        <v>45998.945783449075</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5"/>
        <v>45998.945783449075</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5"/>
        <v>45998.945783449075</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5"/>
        <v>45998.945783449075</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5"/>
        <v>45998.945783449075</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5"/>
        <v>45998.945783449075</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5"/>
        <v>45998.945783449075</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5"/>
        <v>45998.945783449075</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5"/>
        <v>45998.945783449075</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45998.945783449075</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45998.945783449075</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45998.945783449075</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45998.945783449075</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45998.945783449075</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45998.945783449075</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45998.945783449075</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45998.945783449075</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45998.945783449075</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45998.945783449075</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45998.945783449075</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45998.945783449075</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45998.945783449075</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45998.945783449075</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45998.945783449075</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45998.945783449075</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45998.945783449075</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45998.945783449075</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45998.945783449075</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45998.945783449075</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45998.945783449075</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45998.945783449075</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45998.945783449075</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45998.945783449075</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45998.945783449075</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45998.945783449075</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45998.945783449075</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45998.945783449075</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45998.945783449075</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45998.945783449075</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45998.945783449075</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45998.945783449075</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45998.945783449075</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45998.945783449075</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45998.945783449075</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45998.945783449075</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45998.945783449075</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45998.945783449075</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45998.945783449075</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45998.945783449075</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45998.945783449075</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45998.945783449075</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45998.945783449075</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45998.945783449075</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45998.945783449075</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45998.945783449075</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45998.945783449075</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45998.945783449075</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45998.945783449075</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45998.945783449075</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45998.945783449075</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45998.945783449075</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45998.945783449075</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45998.945783449075</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ref="G324:G387" ca="1" si="6">IFERROR(NOW()-F324,"-")</f>
        <v>45998.945783449075</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6"/>
        <v>45998.945783449075</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6"/>
        <v>45998.945783449075</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6"/>
        <v>45998.945783449075</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6"/>
        <v>45998.945783449075</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6"/>
        <v>45998.945783449075</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6"/>
        <v>45998.945783449075</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6"/>
        <v>45998.945783449075</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6"/>
        <v>45998.945783449075</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6"/>
        <v>45998.945783449075</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45998.945783449075</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45998.945783449075</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45998.945783449075</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45998.945783449075</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45998.945783449075</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45998.945783449075</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45998.945783449075</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45998.945783449075</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45998.945783449075</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45998.945783449075</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45998.945783449075</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45998.945783449075</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45998.945783449075</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45998.945783449075</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45998.945783449075</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45998.945783449075</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45998.945783449075</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45998.945783449075</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45998.945783449075</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45998.945783449075</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45998.945783449075</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45998.945783449075</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45998.945783449075</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45998.945783449075</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45998.945783449075</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45998.945783449075</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45998.945783449075</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45998.945783449075</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45998.945783449075</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45998.945783449075</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45998.945783449075</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45998.945783449075</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45998.945783449075</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45998.945783449075</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45998.945783449075</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45998.945783449075</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45998.945783449075</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45998.945783449075</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45998.945783449075</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45998.945783449075</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45998.945783449075</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45998.945783449075</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45998.945783449075</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45998.945783449075</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45998.945783449075</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45998.945783449075</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45998.945783449075</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45998.945783449075</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45998.945783449075</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45998.945783449075</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45998.945783449075</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45998.945783449075</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45998.945783449075</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45998.945783449075</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ref="G388:G451" ca="1" si="7">IFERROR(NOW()-F388,"-")</f>
        <v>45998.945783449075</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7"/>
        <v>45998.945783449075</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7"/>
        <v>45998.945783449075</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7"/>
        <v>45998.945783449075</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7"/>
        <v>45998.945783449075</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7"/>
        <v>45998.945783449075</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7"/>
        <v>45998.945783449075</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7"/>
        <v>45998.945783449075</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7"/>
        <v>45998.945783449075</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7"/>
        <v>45998.945783449075</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45998.945783449075</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45998.945783449075</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45998.945783449075</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45998.945783449075</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45998.945783449075</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45998.945783449075</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45998.945783449075</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45998.945783449075</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45998.945783449075</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45998.945783449075</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45998.945783449075</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45998.945783449075</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45998.945783449075</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45998.945783449075</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45998.945783449075</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45998.945783449075</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45998.945783449075</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45998.945783449075</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45998.945783449075</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45998.945783449075</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45998.945783449075</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45998.945783449075</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45998.945783449075</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45998.945783449075</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45998.945783449075</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45998.945783449075</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45998.945783449075</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45998.945783449075</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45998.945783449075</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45998.945783449075</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45998.945783449075</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45998.945783449075</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45998.945783449075</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45998.945783449075</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45998.945783449075</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45998.945783449075</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45998.945783449075</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45998.945783449075</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45998.945783449075</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45998.945783449075</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45998.945783449075</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45998.945783449075</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45998.945783449075</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45998.945783449075</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45998.945783449075</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45998.945783449075</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45998.945783449075</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45998.945783449075</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45998.945783449075</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45998.945783449075</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45998.945783449075</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45998.945783449075</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45998.945783449075</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45998.945783449075</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ref="G452:G515" ca="1" si="8">IFERROR(NOW()-F452,"-")</f>
        <v>45998.945783449075</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8"/>
        <v>45998.945783449075</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8"/>
        <v>45998.945783449075</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8"/>
        <v>45998.945783449075</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8"/>
        <v>45998.945783449075</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8"/>
        <v>45998.945783449075</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8"/>
        <v>45998.945783449075</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8"/>
        <v>45998.945783449075</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8"/>
        <v>45998.945783449075</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8"/>
        <v>45998.945783449075</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45998.945783449075</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45998.945783449075</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45998.945783449075</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45998.945783449075</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45998.945783449075</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45998.945783449075</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45998.945783449075</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45998.945783449075</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45998.945783449075</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45998.945783449075</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45998.945783449075</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45998.945783449075</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45998.945783449075</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45998.945783449075</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45998.945783449075</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45998.945783449075</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45998.945783449075</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45998.945783449075</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45998.945783449075</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45998.945783449075</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45998.945783449075</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45998.945783449075</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45998.945783449075</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45998.945783449075</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45998.945783449075</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45998.945783449075</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45998.945783449075</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45998.945783449075</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45998.945783449075</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45998.945783449075</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45998.945783449075</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45998.945783449075</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45998.945783449075</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45998.945783449075</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45998.945783449075</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45998.945783449075</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45998.945783449075</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45998.945783449075</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45998.945783449075</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45998.945783449075</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45998.945783449075</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45998.945783449075</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45998.945783449075</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45998.945783449075</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45998.945783449075</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45998.945783449075</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45998.945783449075</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45998.945783449075</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45998.945783449075</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45998.945783449075</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45998.945783449075</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45998.945783449075</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45998.945783449075</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45998.945783449075</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ref="G516:G579" ca="1" si="9">IFERROR(NOW()-F516,"-")</f>
        <v>45998.945783449075</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9"/>
        <v>45998.945783449075</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9"/>
        <v>45998.945783449075</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9"/>
        <v>45998.945783449075</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9"/>
        <v>45998.945783449075</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9"/>
        <v>45998.945783449075</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9"/>
        <v>45998.945783449075</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9"/>
        <v>45998.945783449075</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9"/>
        <v>45998.945783449075</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9"/>
        <v>45998.945783449075</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45998.945783449075</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45998.945783449075</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45998.945783449075</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45998.945783449075</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45998.945783449075</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45998.945783449075</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45998.945783449075</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45998.945783449075</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45998.945783449075</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45998.945783449075</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45998.945783449075</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45998.945783449075</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45998.945783449075</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45998.945783449075</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45998.945783449075</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45998.945783449075</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45998.945783449075</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45998.945783449075</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45998.945783449075</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45998.945783449075</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45998.945783449075</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45998.945783449075</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45998.945783449075</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45998.945783449075</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45998.945783449075</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45998.945783449075</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45998.945783449075</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45998.945783449075</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45998.945783449075</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45998.945783449075</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45998.945783449075</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45998.945783449075</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45998.945783449075</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45998.945783449075</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45998.945783449075</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45998.945783449075</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45998.945783449075</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45998.945783449075</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45998.945783449075</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45998.945783449075</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45998.945783449075</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45998.945783449075</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45998.945783449075</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45998.945783449075</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45998.945783449075</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45998.945783449075</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45998.945783449075</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45998.945783449075</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45998.945783449075</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45998.945783449075</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45998.945783449075</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45998.945783449075</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45998.945783449075</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45998.945783449075</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ref="G580:G643" ca="1" si="10">IFERROR(NOW()-F580,"-")</f>
        <v>45998.945783449075</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10"/>
        <v>45998.945783449075</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10"/>
        <v>45998.945783449075</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10"/>
        <v>45998.945783449075</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10"/>
        <v>45998.945783449075</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10"/>
        <v>45998.945783449075</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10"/>
        <v>45998.945783449075</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10"/>
        <v>45998.945783449075</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10"/>
        <v>45998.945783449075</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10"/>
        <v>45998.945783449075</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45998.945783449075</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45998.945783449075</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45998.945783449075</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45998.945783449075</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45998.945783449075</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45998.945783449075</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45998.945783449075</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45998.945783449075</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45998.945783449075</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45998.945783449075</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45998.945783449075</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45998.945783449075</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45998.945783449075</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45998.945783449075</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45998.945783449075</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45998.945783449075</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45998.945783449075</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45998.945783449075</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45998.945783449075</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45998.945783449075</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45998.945783449075</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45998.945783449075</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45998.945783449075</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45998.945783449075</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45998.945783449075</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45998.945783449075</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45998.945783449075</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45998.945783449075</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45998.945783449075</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45998.945783449075</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45998.945783449075</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45998.945783449075</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45998.945783449075</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45998.945783449075</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45998.945783449075</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45998.945783449075</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45998.945783449075</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45998.945783449075</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45998.945783449075</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45998.945783449075</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45998.945783449075</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45998.945783449075</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45998.945783449075</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45998.945783449075</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45998.945783449075</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45998.945783449075</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45998.945783449075</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45998.945783449075</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45998.945783449075</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45998.945783449075</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45998.945783449075</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45998.945783449075</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45998.945783449075</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45998.945783449075</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ref="G644:G707" ca="1" si="11">IFERROR(NOW()-F644,"-")</f>
        <v>45998.945783449075</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1"/>
        <v>45998.945783449075</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1"/>
        <v>45998.945783449075</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1"/>
        <v>45998.945783449075</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1"/>
        <v>45998.945783449075</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1"/>
        <v>45998.945783449075</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1"/>
        <v>45998.945783449075</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1"/>
        <v>45998.945783449075</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1"/>
        <v>45998.945783449075</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1"/>
        <v>45998.945783449075</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45998.945783449075</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45998.945783449075</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45998.945783449075</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45998.945783449075</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45998.945783449075</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45998.945783449075</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45998.945783449075</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45998.945783449075</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45998.945783449075</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45998.945783449075</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45998.945783449075</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45998.945783449075</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45998.945783449075</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45998.945783449075</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45998.945783449075</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45998.945783449075</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45998.945783449075</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45998.945783449075</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45998.945783449075</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45998.945783449075</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45998.945783449075</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45998.945783449075</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45998.945783449075</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45998.945783449075</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45998.945783449075</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45998.945783449075</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45998.945783449075</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45998.945783449075</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45998.945783449075</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45998.945783449075</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45998.945783449075</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45998.945783449075</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45998.945783449075</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45998.945783449075</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45998.945783449075</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45998.945783449075</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45998.945783449075</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45998.945783449075</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45998.945783449075</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45998.945783449075</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45998.945783449075</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45998.945783449075</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45998.945783449075</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45998.945783449075</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45998.945783449075</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45998.945783449075</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45998.945783449075</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45998.945783449075</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45998.945783449075</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45998.945783449075</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45998.945783449075</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45998.945783449075</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45998.945783449075</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45998.945783449075</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ref="G708:G771" ca="1" si="12">IFERROR(NOW()-F708,"-")</f>
        <v>45998.945783449075</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2"/>
        <v>45998.945783449075</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2"/>
        <v>45998.945783449075</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2"/>
        <v>45998.945783449075</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2"/>
        <v>45998.945783449075</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2"/>
        <v>45998.945783449075</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2"/>
        <v>45998.945783449075</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2"/>
        <v>45998.945783449075</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2"/>
        <v>45998.945783449075</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2"/>
        <v>45998.945783449075</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45998.945783449075</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45998.945783449075</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45998.945783449075</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45998.945783449075</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45998.945783449075</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45998.945783449075</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45998.945783449075</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45998.945783449075</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45998.945783449075</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45998.945783449075</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45998.945783449075</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45998.945783449075</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45998.945783449075</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45998.945783449075</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45998.945783449075</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45998.945783449075</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45998.945783449075</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45998.945783449075</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45998.945783449075</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45998.945783449075</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45998.945783449075</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45998.945783449075</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45998.945783449075</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45998.945783449075</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45998.945783449075</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45998.945783449075</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45998.945783449075</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45998.945783449075</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45998.945783449075</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45998.945783449075</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45998.945783449075</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45998.945783449075</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45998.945783449075</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45998.945783449075</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45998.945783449075</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45998.945783449075</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45998.945783449075</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45998.945783449075</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45998.945783449075</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45998.945783449075</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45998.945783449075</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45998.945783449075</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45998.945783449075</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45998.945783449075</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45998.945783449075</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45998.945783449075</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45998.945783449075</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45998.945783449075</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45998.945783449075</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45998.945783449075</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45998.945783449075</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45998.945783449075</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45998.945783449075</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45998.945783449075</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ref="G772:G835" ca="1" si="13">IFERROR(NOW()-F772,"-")</f>
        <v>45998.945783449075</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3"/>
        <v>45998.945783449075</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3"/>
        <v>45998.945783449075</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3"/>
        <v>45998.945783449075</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3"/>
        <v>45998.945783449075</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3"/>
        <v>45998.945783449075</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3"/>
        <v>45998.945783449075</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3"/>
        <v>45998.945783449075</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3"/>
        <v>45998.945783449075</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3"/>
        <v>45998.945783449075</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45998.945783449075</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45998.945783449075</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45998.945783449075</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45998.945783449075</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45998.945783449075</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45998.945783449075</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45998.945783449075</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45998.945783449075</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45998.945783449075</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45998.945783449075</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45998.945783449075</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45998.945783449075</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45998.945783449075</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45998.945783449075</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45998.945783449075</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45998.945783449075</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45998.945783449075</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45998.945783449075</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45998.945783449075</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45998.945783449075</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45998.945783449075</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45998.945783449075</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45998.945783449075</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45998.945783449075</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45998.945783449075</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45998.945783449075</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45998.945783449075</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45998.945783449075</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45998.945783449075</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45998.945783449075</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45998.945783449075</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45998.945783449075</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45998.945783449075</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45998.945783449075</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45998.945783449075</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45998.945783449075</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45998.945783449075</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45998.945783449075</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45998.945783449075</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45998.945783449075</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45998.945783449075</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45998.945783449075</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45998.945783449075</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45998.945783449075</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45998.945783449075</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45998.945783449075</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45998.945783449075</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45998.945783449075</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45998.945783449075</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45998.945783449075</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45998.945783449075</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45998.945783449075</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45998.945783449075</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45998.945783449075</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ref="G836:G899" ca="1" si="14">IFERROR(NOW()-F836,"-")</f>
        <v>45998.945783449075</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4"/>
        <v>45998.945783449075</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4"/>
        <v>45998.945783449075</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4"/>
        <v>45998.945783449075</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4"/>
        <v>45998.945783449075</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4"/>
        <v>45998.945783449075</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4"/>
        <v>45998.945783449075</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4"/>
        <v>45998.945783449075</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4"/>
        <v>45998.945783449075</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4"/>
        <v>45998.945783449075</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45998.945783449075</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45998.945783449075</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45998.945783449075</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45998.945783449075</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45998.945783449075</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45998.945783449075</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45998.945783449075</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45998.945783449075</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45998.945783449075</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45998.945783449075</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45998.945783449075</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45998.945783449075</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45998.945783449075</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45998.945783449075</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45998.945783449075</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45998.945783449075</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45998.945783449075</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45998.945783449075</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45998.945783449075</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45998.945783449075</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45998.945783449075</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45998.945783449075</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45998.945783449075</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45998.945783449075</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45998.945783449075</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45998.945783449075</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45998.945783449075</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45998.945783449075</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45998.945783449075</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45998.945783449075</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45998.945783449075</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45998.945783449075</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45998.945783449075</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45998.945783449075</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45998.945783449075</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45998.945783449075</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45998.945783449075</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45998.945783449075</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45998.945783449075</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45998.945783449075</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45998.945783449075</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45998.945783449075</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45998.945783449075</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45998.945783449075</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45998.945783449075</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45998.945783449075</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45998.945783449075</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45998.945783449075</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45998.945783449075</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45998.945783449075</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45998.945783449075</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45998.945783449075</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45998.945783449075</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45998.945783449075</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ref="G900:G914" ca="1" si="15">IFERROR(NOW()-F900,"-")</f>
        <v>45998.945783449075</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5"/>
        <v>45998.945783449075</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5"/>
        <v>45998.945783449075</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5"/>
        <v>45998.945783449075</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5"/>
        <v>45998.945783449075</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5"/>
        <v>45998.945783449075</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5"/>
        <v>45998.945783449075</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5"/>
        <v>45998.945783449075</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5"/>
        <v>45998.945783449075</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5"/>
        <v>45998.945783449075</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5"/>
        <v>45998.945783449075</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5"/>
        <v>45998.945783449075</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5"/>
        <v>45998.945783449075</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5"/>
        <v>45998.945783449075</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5"/>
        <v>45998.945783449075</v>
      </c>
      <c r="H914" s="22"/>
      <c r="I914" s="19" t="str">
        <f>IFERROR(VLOOKUP(D914,DB!A:F,6,0),"")</f>
        <v/>
      </c>
      <c r="J914" s="18" t="str">
        <f>IFERROR(VLOOKUP(D914,DB!A:G,7,0),"")</f>
        <v/>
      </c>
      <c r="K914" s="42"/>
      <c r="L914" s="23" t="str">
        <f>IFERROR(VLOOKUP(D914,DB!A:I,9,0),"")</f>
        <v/>
      </c>
    </row>
  </sheetData>
  <dataValidations count="2">
    <dataValidation allowBlank="1" showInputMessage="1" showErrorMessage="1" sqref="E1" xr:uid="{5914219A-CB83-432D-936A-CC0CB6F3982A}"/>
    <dataValidation type="list" allowBlank="1" showInputMessage="1" showErrorMessage="1" sqref="E2:E91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54"/>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39123</v>
      </c>
      <c r="B2" s="87" t="str">
        <f>IFERROR(VLOOKUP(D2,DB!A:K,11,0),"")</f>
        <v>R4</v>
      </c>
      <c r="C2" s="89">
        <v>1</v>
      </c>
      <c r="D2" s="87" t="s">
        <v>35166</v>
      </c>
      <c r="E2" s="90" t="s">
        <v>39106</v>
      </c>
      <c r="F2" s="91">
        <v>45703.480717592596</v>
      </c>
      <c r="G2" s="92">
        <f ca="1">IFERROR(NOW()-F2,"")</f>
        <v>295.46506585647876</v>
      </c>
      <c r="H2" s="91">
        <v>45703.474768518521</v>
      </c>
      <c r="I2" s="91" t="str">
        <f>IFERROR(VLOOKUP(D2,DB!A:F,6,0),"")</f>
        <v>SCECO</v>
      </c>
      <c r="J2" s="91" t="str">
        <f>IFERROR(VLOOKUP(D2,DB!A:G,7,0),"")</f>
        <v>Dead</v>
      </c>
      <c r="K2" s="93" t="s">
        <v>39124</v>
      </c>
      <c r="L2" s="87" t="str">
        <f>IFERROR(VLOOKUP(D2,DB!A:I,9,0),"")</f>
        <v>Latis</v>
      </c>
    </row>
    <row r="3" spans="1:16" ht="15" customHeight="1">
      <c r="A3" s="107" t="s">
        <v>39125</v>
      </c>
      <c r="B3" s="107" t="str">
        <f>IFERROR(VLOOKUP(D3,DB!A:K,11,0),"")</f>
        <v>R4</v>
      </c>
      <c r="C3" s="89">
        <v>2</v>
      </c>
      <c r="D3" s="87" t="s">
        <v>30656</v>
      </c>
      <c r="E3" s="90" t="s">
        <v>39109</v>
      </c>
      <c r="F3" s="91">
        <v>45997.533333333333</v>
      </c>
      <c r="G3" s="92">
        <f t="shared" ref="G3:G44" ca="1" si="0">IFERROR(NOW()-F3,"")</f>
        <v>1.4124501157421037</v>
      </c>
      <c r="H3" s="91">
        <v>45997.522280092591</v>
      </c>
      <c r="I3" s="107" t="str">
        <f>IFERROR(VLOOKUP(D3,DB!A:F,6,0),"")</f>
        <v>Generator-SG</v>
      </c>
      <c r="J3" s="107" t="str">
        <f>IFERROR(VLOOKUP(D3,DB!A:G,7,0),"")</f>
        <v>Good</v>
      </c>
      <c r="K3" s="93" t="s">
        <v>39126</v>
      </c>
      <c r="L3" s="87" t="str">
        <f>IFERROR(VLOOKUP(D3,DB!A:I,9,0),"")</f>
        <v>Latis</v>
      </c>
    </row>
    <row r="4" spans="1:16" ht="19.5" customHeight="1">
      <c r="A4" s="107" t="s">
        <v>39127</v>
      </c>
      <c r="B4" s="107" t="str">
        <f>IFERROR(VLOOKUP(D4,DB!A:K,11,0),"")</f>
        <v>R4</v>
      </c>
      <c r="C4" s="89">
        <v>2</v>
      </c>
      <c r="D4" s="87" t="s">
        <v>32943</v>
      </c>
      <c r="E4" s="90" t="s">
        <v>39106</v>
      </c>
      <c r="F4" s="91">
        <v>45998.79414351852</v>
      </c>
      <c r="G4" s="92">
        <f t="shared" ca="1" si="0"/>
        <v>0.15163993055466563</v>
      </c>
      <c r="H4" s="91">
        <v>45998.664027777777</v>
      </c>
      <c r="I4" s="107" t="str">
        <f>IFERROR(VLOOKUP(D4,DB!A:F,6,0),"")</f>
        <v>SCECO</v>
      </c>
      <c r="J4" s="107" t="str">
        <f>IFERROR(VLOOKUP(D4,DB!A:G,7,0),"")</f>
        <v>Vandalized</v>
      </c>
      <c r="K4" s="93" t="s">
        <v>39128</v>
      </c>
      <c r="L4" s="87" t="str">
        <f>IFERROR(VLOOKUP(D4,DB!A:I,9,0),"")</f>
        <v>Latis</v>
      </c>
    </row>
    <row r="5" spans="1:16" ht="15" customHeight="1">
      <c r="A5" s="107"/>
      <c r="B5" s="107" t="str">
        <f>IFERROR(VLOOKUP(D5,DB!A:K,11,0),"")</f>
        <v/>
      </c>
      <c r="C5" s="89"/>
      <c r="D5" s="87"/>
      <c r="E5" s="90"/>
      <c r="F5" s="91"/>
      <c r="G5" s="92">
        <f t="shared" ca="1" si="0"/>
        <v>45998.945783449075</v>
      </c>
      <c r="H5" s="91"/>
      <c r="I5" s="107" t="str">
        <f>IFERROR(VLOOKUP(D5,DB!A:F,6,0),"")</f>
        <v/>
      </c>
      <c r="J5" s="107" t="str">
        <f>IFERROR(VLOOKUP(D5,DB!A:G,7,0),"")</f>
        <v/>
      </c>
      <c r="K5" s="93"/>
      <c r="L5" s="87" t="str">
        <f>IFERROR(VLOOKUP(D5,DB!A:I,9,0),"")</f>
        <v/>
      </c>
    </row>
    <row r="6" spans="1:16" ht="15" customHeight="1">
      <c r="A6" s="107"/>
      <c r="B6" s="107" t="str">
        <f>IFERROR(VLOOKUP(D6,DB!A:K,11,0),"")</f>
        <v/>
      </c>
      <c r="C6" s="89"/>
      <c r="D6" s="87"/>
      <c r="E6" s="90"/>
      <c r="F6" s="91"/>
      <c r="G6" s="92">
        <f t="shared" ca="1" si="0"/>
        <v>45998.945783449075</v>
      </c>
      <c r="H6" s="91"/>
      <c r="I6" s="107" t="str">
        <f>IFERROR(VLOOKUP(D6,DB!A:F,6,0),"")</f>
        <v/>
      </c>
      <c r="J6" s="107" t="str">
        <f>IFERROR(VLOOKUP(D6,DB!A:G,7,0),"")</f>
        <v/>
      </c>
      <c r="K6" s="93"/>
      <c r="L6" s="87" t="str">
        <f>IFERROR(VLOOKUP(D6,DB!A:I,9,0),"")</f>
        <v/>
      </c>
    </row>
    <row r="7" spans="1:16" ht="15" customHeight="1">
      <c r="A7" s="107"/>
      <c r="B7" s="107" t="str">
        <f>IFERROR(VLOOKUP(D7,DB!A:K,11,0),"")</f>
        <v/>
      </c>
      <c r="C7" s="89"/>
      <c r="D7" s="87"/>
      <c r="E7" s="90"/>
      <c r="F7" s="91"/>
      <c r="G7" s="92">
        <f t="shared" ca="1" si="0"/>
        <v>45998.945783449075</v>
      </c>
      <c r="H7" s="91"/>
      <c r="I7" s="107" t="str">
        <f>IFERROR(VLOOKUP(D7,DB!A:F,6,0),"")</f>
        <v/>
      </c>
      <c r="J7" s="107" t="str">
        <f>IFERROR(VLOOKUP(D7,DB!A:G,7,0),"")</f>
        <v/>
      </c>
      <c r="K7" s="93"/>
      <c r="L7" s="87" t="str">
        <f>IFERROR(VLOOKUP(D7,DB!A:I,9,0),"")</f>
        <v/>
      </c>
    </row>
    <row r="8" spans="1:16" ht="15" customHeight="1">
      <c r="A8" s="107"/>
      <c r="B8" s="107" t="str">
        <f>IFERROR(VLOOKUP(D8,DB!A:K,11,0),"")</f>
        <v/>
      </c>
      <c r="C8" s="89"/>
      <c r="D8" s="87"/>
      <c r="E8" s="90"/>
      <c r="F8" s="91"/>
      <c r="G8" s="92">
        <f t="shared" ca="1" si="0"/>
        <v>45998.945783449075</v>
      </c>
      <c r="H8" s="91"/>
      <c r="I8" s="107" t="str">
        <f>IFERROR(VLOOKUP(D8,DB!A:F,6,0),"")</f>
        <v/>
      </c>
      <c r="J8" s="107" t="str">
        <f>IFERROR(VLOOKUP(D8,DB!A:G,7,0),"")</f>
        <v/>
      </c>
      <c r="K8" s="93"/>
      <c r="L8" s="87" t="str">
        <f>IFERROR(VLOOKUP(D8,DB!A:I,9,0),"")</f>
        <v/>
      </c>
    </row>
    <row r="9" spans="1:16" ht="15" customHeight="1">
      <c r="A9" s="107"/>
      <c r="B9" s="107" t="str">
        <f>IFERROR(VLOOKUP(D9,DB!A:K,11,0),"")</f>
        <v/>
      </c>
      <c r="C9" s="89"/>
      <c r="D9" s="87"/>
      <c r="E9" s="90"/>
      <c r="F9" s="91"/>
      <c r="G9" s="92">
        <f t="shared" ca="1" si="0"/>
        <v>45998.945783449075</v>
      </c>
      <c r="H9" s="91"/>
      <c r="I9" s="107" t="str">
        <f>IFERROR(VLOOKUP(D9,DB!A:F,6,0),"")</f>
        <v/>
      </c>
      <c r="J9" s="107" t="str">
        <f>IFERROR(VLOOKUP(D9,DB!A:G,7,0),"")</f>
        <v/>
      </c>
      <c r="K9" s="93"/>
      <c r="L9" s="87" t="str">
        <f>IFERROR(VLOOKUP(D9,DB!A:I,9,0),"")</f>
        <v/>
      </c>
    </row>
    <row r="10" spans="1:16" ht="15" customHeight="1">
      <c r="A10" s="107"/>
      <c r="B10" s="107" t="str">
        <f>IFERROR(VLOOKUP(D10,DB!A:K,11,0),"")</f>
        <v/>
      </c>
      <c r="C10" s="89"/>
      <c r="D10" s="87"/>
      <c r="E10" s="90"/>
      <c r="F10" s="91"/>
      <c r="G10" s="92">
        <f t="shared" ca="1" si="0"/>
        <v>45998.945783449075</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0"/>
        <v>45998.945783449075</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0"/>
        <v>45998.945783449075</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0"/>
        <v>45998.945783449075</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0"/>
        <v>45998.945783449075</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0"/>
        <v>45998.945783449075</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0"/>
        <v>45998.945783449075</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0"/>
        <v>45998.945783449075</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0"/>
        <v>45998.945783449075</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0"/>
        <v>45998.945783449075</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0"/>
        <v>45998.945783449075</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0"/>
        <v>45998.945783449075</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0"/>
        <v>45998.945783449075</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0"/>
        <v>45998.945783449075</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0"/>
        <v>45998.945783449075</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0"/>
        <v>45998.945783449075</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0"/>
        <v>45998.945783449075</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0"/>
        <v>45998.945783449075</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0"/>
        <v>45998.945783449075</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0"/>
        <v>45998.945783449075</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0"/>
        <v>45998.945783449075</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0"/>
        <v>45998.945783449075</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0"/>
        <v>45998.945783449075</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0"/>
        <v>45998.945783449075</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0"/>
        <v>45998.945783449075</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0"/>
        <v>45998.945783449075</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0"/>
        <v>45998.945783449075</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0"/>
        <v>45998.945783449075</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0"/>
        <v>45998.945783449075</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0"/>
        <v>45998.945783449075</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0"/>
        <v>45998.945783449075</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0"/>
        <v>45998.945783449075</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0"/>
        <v>45998.945783449075</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0"/>
        <v>45998.945783449075</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0"/>
        <v>45998.945783449075</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ref="G45:G108" ca="1" si="1">IFERROR(NOW()-F45,"")</f>
        <v>45998.945783449075</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1"/>
        <v>45998.945783449075</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1"/>
        <v>45998.945783449075</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1"/>
        <v>45998.945783449075</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1"/>
        <v>45998.945783449075</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1"/>
        <v>45998.945783449075</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1"/>
        <v>45998.945783449075</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1"/>
        <v>45998.945783449075</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1"/>
        <v>45998.945783449075</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1"/>
        <v>45998.945783449075</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1"/>
        <v>45998.945783449075</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1"/>
        <v>45998.945783449075</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1"/>
        <v>45998.945783449075</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1"/>
        <v>45998.945783449075</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1"/>
        <v>45998.945783449075</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1"/>
        <v>45998.945783449075</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1"/>
        <v>45998.945783449075</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1"/>
        <v>45998.945783449075</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1"/>
        <v>45998.945783449075</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1"/>
        <v>45998.945783449075</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ca="1" si="1"/>
        <v>45998.945783449075</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1"/>
        <v>45998.945783449075</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1"/>
        <v>45998.945783449075</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1"/>
        <v>45998.945783449075</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1"/>
        <v>45998.945783449075</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1"/>
        <v>45998.945783449075</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1"/>
        <v>45998.945783449075</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1"/>
        <v>45998.945783449075</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1"/>
        <v>45998.945783449075</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1"/>
        <v>45998.945783449075</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1"/>
        <v>45998.945783449075</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1"/>
        <v>45998.945783449075</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1"/>
        <v>45998.945783449075</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1"/>
        <v>45998.945783449075</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1"/>
        <v>45998.945783449075</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1"/>
        <v>45998.945783449075</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1"/>
        <v>45998.945783449075</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1"/>
        <v>45998.945783449075</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1"/>
        <v>45998.945783449075</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1"/>
        <v>45998.945783449075</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1"/>
        <v>45998.945783449075</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1"/>
        <v>45998.945783449075</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1"/>
        <v>45998.945783449075</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1"/>
        <v>45998.945783449075</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1"/>
        <v>45998.945783449075</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1"/>
        <v>45998.945783449075</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1"/>
        <v>45998.945783449075</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1"/>
        <v>45998.945783449075</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1"/>
        <v>45998.945783449075</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1"/>
        <v>45998.945783449075</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1"/>
        <v>45998.945783449075</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1"/>
        <v>45998.945783449075</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1"/>
        <v>45998.945783449075</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1"/>
        <v>45998.945783449075</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1"/>
        <v>45998.945783449075</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1"/>
        <v>45998.945783449075</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1"/>
        <v>45998.945783449075</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1"/>
        <v>45998.945783449075</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1"/>
        <v>45998.945783449075</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1"/>
        <v>45998.945783449075</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1"/>
        <v>45998.945783449075</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1"/>
        <v>45998.945783449075</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1"/>
        <v>45998.945783449075</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1"/>
        <v>45998.945783449075</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ref="G109:G154" ca="1" si="2">IFERROR(NOW()-F109,"")</f>
        <v>45998.945783449075</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2"/>
        <v>45998.945783449075</v>
      </c>
      <c r="H110" s="91"/>
      <c r="I110" s="107" t="str">
        <f>IFERROR(VLOOKUP(D110,DB!A:F,6,0),"")</f>
        <v/>
      </c>
      <c r="J110" s="107" t="str">
        <f>IFERROR(VLOOKUP(D110,DB!A:G,7,0),"")</f>
        <v/>
      </c>
      <c r="K110" s="93"/>
      <c r="L110" s="87" t="str">
        <f>IFERROR(VLOOKUP(D110,DB!A:I,9,0),"")</f>
        <v/>
      </c>
    </row>
    <row r="111" spans="1:12" ht="15" customHeight="1">
      <c r="A111" s="107"/>
      <c r="B111" s="107" t="str">
        <f>IFERROR(VLOOKUP(D111,DB!A:K,11,0),"")</f>
        <v/>
      </c>
      <c r="C111" s="89"/>
      <c r="D111" s="87"/>
      <c r="E111" s="90"/>
      <c r="F111" s="91"/>
      <c r="G111" s="92">
        <f t="shared" ca="1" si="2"/>
        <v>45998.945783449075</v>
      </c>
      <c r="H111" s="91"/>
      <c r="I111" s="107" t="str">
        <f>IFERROR(VLOOKUP(D111,DB!A:F,6,0),"")</f>
        <v/>
      </c>
      <c r="J111" s="107" t="str">
        <f>IFERROR(VLOOKUP(D111,DB!A:G,7,0),"")</f>
        <v/>
      </c>
      <c r="K111" s="93"/>
      <c r="L111" s="87" t="str">
        <f>IFERROR(VLOOKUP(D111,DB!A:I,9,0),"")</f>
        <v/>
      </c>
    </row>
    <row r="112" spans="1:12" ht="15" customHeight="1">
      <c r="A112" s="107"/>
      <c r="B112" s="107" t="str">
        <f>IFERROR(VLOOKUP(D112,DB!A:K,11,0),"")</f>
        <v/>
      </c>
      <c r="C112" s="89"/>
      <c r="D112" s="87"/>
      <c r="E112" s="90"/>
      <c r="F112" s="91"/>
      <c r="G112" s="92">
        <f t="shared" ca="1" si="2"/>
        <v>45998.945783449075</v>
      </c>
      <c r="H112" s="91"/>
      <c r="I112" s="107" t="str">
        <f>IFERROR(VLOOKUP(D112,DB!A:F,6,0),"")</f>
        <v/>
      </c>
      <c r="J112" s="107" t="str">
        <f>IFERROR(VLOOKUP(D112,DB!A:G,7,0),"")</f>
        <v/>
      </c>
      <c r="K112" s="93"/>
      <c r="L112" s="87" t="str">
        <f>IFERROR(VLOOKUP(D112,DB!A:I,9,0),"")</f>
        <v/>
      </c>
    </row>
    <row r="113" spans="1:12" ht="15" customHeight="1">
      <c r="A113" s="107"/>
      <c r="B113" s="107" t="str">
        <f>IFERROR(VLOOKUP(D113,DB!A:K,11,0),"")</f>
        <v/>
      </c>
      <c r="C113" s="89"/>
      <c r="D113" s="87"/>
      <c r="E113" s="90"/>
      <c r="F113" s="91"/>
      <c r="G113" s="92">
        <f t="shared" ca="1" si="2"/>
        <v>45998.945783449075</v>
      </c>
      <c r="H113" s="91"/>
      <c r="I113" s="107" t="str">
        <f>IFERROR(VLOOKUP(D113,DB!A:F,6,0),"")</f>
        <v/>
      </c>
      <c r="J113" s="107" t="str">
        <f>IFERROR(VLOOKUP(D113,DB!A:G,7,0),"")</f>
        <v/>
      </c>
      <c r="K113" s="93"/>
      <c r="L113" s="87" t="str">
        <f>IFERROR(VLOOKUP(D113,DB!A:I,9,0),"")</f>
        <v/>
      </c>
    </row>
    <row r="114" spans="1:12" ht="15" customHeight="1">
      <c r="A114" s="107"/>
      <c r="B114" s="107" t="str">
        <f>IFERROR(VLOOKUP(D114,DB!A:K,11,0),"")</f>
        <v/>
      </c>
      <c r="C114" s="89"/>
      <c r="D114" s="87"/>
      <c r="E114" s="90"/>
      <c r="F114" s="91"/>
      <c r="G114" s="92">
        <f t="shared" ca="1" si="2"/>
        <v>45998.945783449075</v>
      </c>
      <c r="H114" s="91"/>
      <c r="I114" s="107" t="str">
        <f>IFERROR(VLOOKUP(D114,DB!A:F,6,0),"")</f>
        <v/>
      </c>
      <c r="J114" s="107" t="str">
        <f>IFERROR(VLOOKUP(D114,DB!A:G,7,0),"")</f>
        <v/>
      </c>
      <c r="K114" s="93"/>
      <c r="L114" s="87" t="str">
        <f>IFERROR(VLOOKUP(D114,DB!A:I,9,0),"")</f>
        <v/>
      </c>
    </row>
    <row r="115" spans="1:12" ht="15" customHeight="1">
      <c r="A115" s="107"/>
      <c r="B115" s="107" t="str">
        <f>IFERROR(VLOOKUP(D115,DB!A:K,11,0),"")</f>
        <v/>
      </c>
      <c r="C115" s="89"/>
      <c r="D115" s="87"/>
      <c r="E115" s="90"/>
      <c r="F115" s="91"/>
      <c r="G115" s="92">
        <f t="shared" ca="1" si="2"/>
        <v>45998.945783449075</v>
      </c>
      <c r="H115" s="91"/>
      <c r="I115" s="107" t="str">
        <f>IFERROR(VLOOKUP(D115,DB!A:F,6,0),"")</f>
        <v/>
      </c>
      <c r="J115" s="107" t="str">
        <f>IFERROR(VLOOKUP(D115,DB!A:G,7,0),"")</f>
        <v/>
      </c>
      <c r="K115" s="93"/>
      <c r="L115" s="87" t="str">
        <f>IFERROR(VLOOKUP(D115,DB!A:I,9,0),"")</f>
        <v/>
      </c>
    </row>
    <row r="116" spans="1:12" ht="15" customHeight="1">
      <c r="A116" s="107"/>
      <c r="B116" s="107" t="str">
        <f>IFERROR(VLOOKUP(D116,DB!A:K,11,0),"")</f>
        <v/>
      </c>
      <c r="C116" s="89"/>
      <c r="D116" s="87"/>
      <c r="E116" s="90"/>
      <c r="F116" s="91"/>
      <c r="G116" s="92">
        <f t="shared" ca="1" si="2"/>
        <v>45998.945783449075</v>
      </c>
      <c r="H116" s="91"/>
      <c r="I116" s="107" t="str">
        <f>IFERROR(VLOOKUP(D116,DB!A:F,6,0),"")</f>
        <v/>
      </c>
      <c r="J116" s="107" t="str">
        <f>IFERROR(VLOOKUP(D116,DB!A:G,7,0),"")</f>
        <v/>
      </c>
      <c r="K116" s="93"/>
      <c r="L116" s="87" t="str">
        <f>IFERROR(VLOOKUP(D116,DB!A:I,9,0),"")</f>
        <v/>
      </c>
    </row>
    <row r="117" spans="1:12" ht="15" customHeight="1">
      <c r="A117" s="107"/>
      <c r="B117" s="107" t="str">
        <f>IFERROR(VLOOKUP(D117,DB!A:K,11,0),"")</f>
        <v/>
      </c>
      <c r="C117" s="89"/>
      <c r="D117" s="87"/>
      <c r="E117" s="90"/>
      <c r="F117" s="91"/>
      <c r="G117" s="92">
        <f t="shared" ca="1" si="2"/>
        <v>45998.945783449075</v>
      </c>
      <c r="H117" s="91"/>
      <c r="I117" s="107" t="str">
        <f>IFERROR(VLOOKUP(D117,DB!A:F,6,0),"")</f>
        <v/>
      </c>
      <c r="J117" s="107" t="str">
        <f>IFERROR(VLOOKUP(D117,DB!A:G,7,0),"")</f>
        <v/>
      </c>
      <c r="K117" s="93"/>
      <c r="L117" s="87" t="str">
        <f>IFERROR(VLOOKUP(D117,DB!A:I,9,0),"")</f>
        <v/>
      </c>
    </row>
    <row r="118" spans="1:12" ht="15" customHeight="1">
      <c r="A118" s="107"/>
      <c r="B118" s="107" t="str">
        <f>IFERROR(VLOOKUP(D118,DB!A:K,11,0),"")</f>
        <v/>
      </c>
      <c r="C118" s="89"/>
      <c r="D118" s="87"/>
      <c r="E118" s="90"/>
      <c r="F118" s="91"/>
      <c r="G118" s="92">
        <f t="shared" ca="1" si="2"/>
        <v>45998.945783449075</v>
      </c>
      <c r="H118" s="91"/>
      <c r="I118" s="107" t="str">
        <f>IFERROR(VLOOKUP(D118,DB!A:F,6,0),"")</f>
        <v/>
      </c>
      <c r="J118" s="107" t="str">
        <f>IFERROR(VLOOKUP(D118,DB!A:G,7,0),"")</f>
        <v/>
      </c>
      <c r="K118" s="93"/>
      <c r="L118" s="87" t="str">
        <f>IFERROR(VLOOKUP(D118,DB!A:I,9,0),"")</f>
        <v/>
      </c>
    </row>
    <row r="119" spans="1:12" ht="15" customHeight="1">
      <c r="A119" s="107"/>
      <c r="B119" s="107" t="str">
        <f>IFERROR(VLOOKUP(D119,DB!A:K,11,0),"")</f>
        <v/>
      </c>
      <c r="C119" s="89"/>
      <c r="D119" s="87"/>
      <c r="E119" s="90"/>
      <c r="F119" s="91"/>
      <c r="G119" s="92">
        <f t="shared" ca="1" si="2"/>
        <v>45998.945783449075</v>
      </c>
      <c r="H119" s="91"/>
      <c r="I119" s="107" t="str">
        <f>IFERROR(VLOOKUP(D119,DB!A:F,6,0),"")</f>
        <v/>
      </c>
      <c r="J119" s="107" t="str">
        <f>IFERROR(VLOOKUP(D119,DB!A:G,7,0),"")</f>
        <v/>
      </c>
      <c r="K119" s="93"/>
      <c r="L119" s="87" t="str">
        <f>IFERROR(VLOOKUP(D119,DB!A:I,9,0),"")</f>
        <v/>
      </c>
    </row>
    <row r="120" spans="1:12" ht="15" customHeight="1">
      <c r="A120" s="107"/>
      <c r="B120" s="107" t="str">
        <f>IFERROR(VLOOKUP(D120,DB!A:K,11,0),"")</f>
        <v/>
      </c>
      <c r="C120" s="89"/>
      <c r="D120" s="87"/>
      <c r="E120" s="90"/>
      <c r="F120" s="91"/>
      <c r="G120" s="92">
        <f t="shared" ca="1" si="2"/>
        <v>45998.945783449075</v>
      </c>
      <c r="H120" s="91"/>
      <c r="I120" s="107" t="str">
        <f>IFERROR(VLOOKUP(D120,DB!A:F,6,0),"")</f>
        <v/>
      </c>
      <c r="J120" s="107" t="str">
        <f>IFERROR(VLOOKUP(D120,DB!A:G,7,0),"")</f>
        <v/>
      </c>
      <c r="K120" s="93"/>
      <c r="L120" s="87" t="str">
        <f>IFERROR(VLOOKUP(D120,DB!A:I,9,0),"")</f>
        <v/>
      </c>
    </row>
    <row r="121" spans="1:12" ht="15" customHeight="1">
      <c r="A121" s="107"/>
      <c r="B121" s="107" t="str">
        <f>IFERROR(VLOOKUP(D121,DB!A:K,11,0),"")</f>
        <v/>
      </c>
      <c r="C121" s="89"/>
      <c r="D121" s="87"/>
      <c r="E121" s="90"/>
      <c r="F121" s="91"/>
      <c r="G121" s="92">
        <f t="shared" ca="1" si="2"/>
        <v>45998.945783449075</v>
      </c>
      <c r="H121" s="91"/>
      <c r="I121" s="107" t="str">
        <f>IFERROR(VLOOKUP(D121,DB!A:F,6,0),"")</f>
        <v/>
      </c>
      <c r="J121" s="107" t="str">
        <f>IFERROR(VLOOKUP(D121,DB!A:G,7,0),"")</f>
        <v/>
      </c>
      <c r="K121" s="93"/>
      <c r="L121" s="87" t="str">
        <f>IFERROR(VLOOKUP(D121,DB!A:I,9,0),"")</f>
        <v/>
      </c>
    </row>
    <row r="122" spans="1:12" ht="15" customHeight="1">
      <c r="A122" s="107"/>
      <c r="B122" s="107" t="str">
        <f>IFERROR(VLOOKUP(D122,DB!A:K,11,0),"")</f>
        <v/>
      </c>
      <c r="C122" s="89"/>
      <c r="D122" s="87"/>
      <c r="E122" s="90"/>
      <c r="F122" s="91"/>
      <c r="G122" s="92">
        <f t="shared" ca="1" si="2"/>
        <v>45998.945783449075</v>
      </c>
      <c r="H122" s="91"/>
      <c r="I122" s="107" t="str">
        <f>IFERROR(VLOOKUP(D122,DB!A:F,6,0),"")</f>
        <v/>
      </c>
      <c r="J122" s="107" t="str">
        <f>IFERROR(VLOOKUP(D122,DB!A:G,7,0),"")</f>
        <v/>
      </c>
      <c r="K122" s="93"/>
      <c r="L122" s="87" t="str">
        <f>IFERROR(VLOOKUP(D122,DB!A:I,9,0),"")</f>
        <v/>
      </c>
    </row>
    <row r="123" spans="1:12" ht="15" customHeight="1">
      <c r="A123" s="107"/>
      <c r="B123" s="107" t="str">
        <f>IFERROR(VLOOKUP(D123,DB!A:K,11,0),"")</f>
        <v/>
      </c>
      <c r="C123" s="89"/>
      <c r="D123" s="87"/>
      <c r="E123" s="90"/>
      <c r="F123" s="91"/>
      <c r="G123" s="92">
        <f t="shared" ca="1" si="2"/>
        <v>45998.945783449075</v>
      </c>
      <c r="H123" s="91"/>
      <c r="I123" s="107" t="str">
        <f>IFERROR(VLOOKUP(D123,DB!A:F,6,0),"")</f>
        <v/>
      </c>
      <c r="J123" s="107" t="str">
        <f>IFERROR(VLOOKUP(D123,DB!A:G,7,0),"")</f>
        <v/>
      </c>
      <c r="K123" s="93"/>
      <c r="L123" s="87" t="str">
        <f>IFERROR(VLOOKUP(D123,DB!A:I,9,0),"")</f>
        <v/>
      </c>
    </row>
    <row r="124" spans="1:12" ht="15" customHeight="1">
      <c r="A124" s="107"/>
      <c r="B124" s="107" t="str">
        <f>IFERROR(VLOOKUP(D124,DB!A:K,11,0),"")</f>
        <v/>
      </c>
      <c r="C124" s="89"/>
      <c r="D124" s="87"/>
      <c r="E124" s="90"/>
      <c r="F124" s="91"/>
      <c r="G124" s="92">
        <f t="shared" ca="1" si="2"/>
        <v>45998.945783449075</v>
      </c>
      <c r="H124" s="91"/>
      <c r="I124" s="107" t="str">
        <f>IFERROR(VLOOKUP(D124,DB!A:F,6,0),"")</f>
        <v/>
      </c>
      <c r="J124" s="107" t="str">
        <f>IFERROR(VLOOKUP(D124,DB!A:G,7,0),"")</f>
        <v/>
      </c>
      <c r="K124" s="93"/>
      <c r="L124" s="87" t="str">
        <f>IFERROR(VLOOKUP(D124,DB!A:I,9,0),"")</f>
        <v/>
      </c>
    </row>
    <row r="125" spans="1:12" ht="15" customHeight="1">
      <c r="A125" s="107"/>
      <c r="B125" s="107" t="str">
        <f>IFERROR(VLOOKUP(D125,DB!A:K,11,0),"")</f>
        <v/>
      </c>
      <c r="C125" s="89"/>
      <c r="D125" s="87"/>
      <c r="E125" s="90"/>
      <c r="F125" s="91"/>
      <c r="G125" s="92">
        <f t="shared" ca="1" si="2"/>
        <v>45998.945783449075</v>
      </c>
      <c r="H125" s="91"/>
      <c r="I125" s="107" t="str">
        <f>IFERROR(VLOOKUP(D125,DB!A:F,6,0),"")</f>
        <v/>
      </c>
      <c r="J125" s="107" t="str">
        <f>IFERROR(VLOOKUP(D125,DB!A:G,7,0),"")</f>
        <v/>
      </c>
      <c r="K125" s="93"/>
      <c r="L125" s="87" t="str">
        <f>IFERROR(VLOOKUP(D125,DB!A:I,9,0),"")</f>
        <v/>
      </c>
    </row>
    <row r="126" spans="1:12" ht="15" customHeight="1">
      <c r="A126" s="107"/>
      <c r="B126" s="107" t="str">
        <f>IFERROR(VLOOKUP(D126,DB!A:K,11,0),"")</f>
        <v/>
      </c>
      <c r="C126" s="89"/>
      <c r="D126" s="87"/>
      <c r="E126" s="90"/>
      <c r="F126" s="91"/>
      <c r="G126" s="92">
        <f t="shared" ca="1" si="2"/>
        <v>45998.945783449075</v>
      </c>
      <c r="H126" s="91"/>
      <c r="I126" s="107" t="str">
        <f>IFERROR(VLOOKUP(D126,DB!A:F,6,0),"")</f>
        <v/>
      </c>
      <c r="J126" s="107" t="str">
        <f>IFERROR(VLOOKUP(D126,DB!A:G,7,0),"")</f>
        <v/>
      </c>
      <c r="K126" s="93"/>
      <c r="L126" s="87" t="str">
        <f>IFERROR(VLOOKUP(D126,DB!A:I,9,0),"")</f>
        <v/>
      </c>
    </row>
    <row r="127" spans="1:12" ht="15" customHeight="1">
      <c r="A127" s="107"/>
      <c r="B127" s="107" t="str">
        <f>IFERROR(VLOOKUP(D127,DB!A:K,11,0),"")</f>
        <v/>
      </c>
      <c r="C127" s="89"/>
      <c r="D127" s="87"/>
      <c r="E127" s="90"/>
      <c r="F127" s="91"/>
      <c r="G127" s="92">
        <f t="shared" ca="1" si="2"/>
        <v>45998.945783449075</v>
      </c>
      <c r="H127" s="91"/>
      <c r="I127" s="107" t="str">
        <f>IFERROR(VLOOKUP(D127,DB!A:F,6,0),"")</f>
        <v/>
      </c>
      <c r="J127" s="107" t="str">
        <f>IFERROR(VLOOKUP(D127,DB!A:G,7,0),"")</f>
        <v/>
      </c>
      <c r="K127" s="93"/>
      <c r="L127" s="87" t="str">
        <f>IFERROR(VLOOKUP(D127,DB!A:I,9,0),"")</f>
        <v/>
      </c>
    </row>
    <row r="128" spans="1:12" ht="15" customHeight="1">
      <c r="A128" s="107"/>
      <c r="B128" s="107" t="str">
        <f>IFERROR(VLOOKUP(D128,DB!A:K,11,0),"")</f>
        <v/>
      </c>
      <c r="C128" s="89"/>
      <c r="D128" s="87"/>
      <c r="E128" s="90"/>
      <c r="F128" s="91"/>
      <c r="G128" s="92">
        <f t="shared" ca="1" si="2"/>
        <v>45998.945783449075</v>
      </c>
      <c r="H128" s="91"/>
      <c r="I128" s="107" t="str">
        <f>IFERROR(VLOOKUP(D128,DB!A:F,6,0),"")</f>
        <v/>
      </c>
      <c r="J128" s="107" t="str">
        <f>IFERROR(VLOOKUP(D128,DB!A:G,7,0),"")</f>
        <v/>
      </c>
      <c r="K128" s="93"/>
      <c r="L128" s="87" t="str">
        <f>IFERROR(VLOOKUP(D128,DB!A:I,9,0),"")</f>
        <v/>
      </c>
    </row>
    <row r="129" spans="1:12" ht="15" customHeight="1">
      <c r="A129" s="107"/>
      <c r="B129" s="107" t="str">
        <f>IFERROR(VLOOKUP(D129,DB!A:K,11,0),"")</f>
        <v/>
      </c>
      <c r="C129" s="89"/>
      <c r="D129" s="87"/>
      <c r="E129" s="90"/>
      <c r="F129" s="91"/>
      <c r="G129" s="92">
        <f t="shared" ca="1" si="2"/>
        <v>45998.945783449075</v>
      </c>
      <c r="H129" s="91"/>
      <c r="I129" s="107" t="str">
        <f>IFERROR(VLOOKUP(D129,DB!A:F,6,0),"")</f>
        <v/>
      </c>
      <c r="J129" s="107" t="str">
        <f>IFERROR(VLOOKUP(D129,DB!A:G,7,0),"")</f>
        <v/>
      </c>
      <c r="K129" s="93"/>
      <c r="L129" s="87" t="str">
        <f>IFERROR(VLOOKUP(D129,DB!A:I,9,0),"")</f>
        <v/>
      </c>
    </row>
    <row r="130" spans="1:12" ht="15" customHeight="1">
      <c r="A130" s="107"/>
      <c r="B130" s="107" t="str">
        <f>IFERROR(VLOOKUP(D130,DB!A:K,11,0),"")</f>
        <v/>
      </c>
      <c r="C130" s="89"/>
      <c r="D130" s="87"/>
      <c r="E130" s="90"/>
      <c r="F130" s="91"/>
      <c r="G130" s="92">
        <f t="shared" ca="1" si="2"/>
        <v>45998.945783449075</v>
      </c>
      <c r="H130" s="91"/>
      <c r="I130" s="107" t="str">
        <f>IFERROR(VLOOKUP(D130,DB!A:F,6,0),"")</f>
        <v/>
      </c>
      <c r="J130" s="107" t="str">
        <f>IFERROR(VLOOKUP(D130,DB!A:G,7,0),"")</f>
        <v/>
      </c>
      <c r="K130" s="93"/>
      <c r="L130" s="87" t="str">
        <f>IFERROR(VLOOKUP(D130,DB!A:I,9,0),"")</f>
        <v/>
      </c>
    </row>
    <row r="131" spans="1:12" ht="15" customHeight="1">
      <c r="A131" s="107"/>
      <c r="B131" s="107" t="str">
        <f>IFERROR(VLOOKUP(D131,DB!A:K,11,0),"")</f>
        <v/>
      </c>
      <c r="C131" s="89"/>
      <c r="D131" s="87"/>
      <c r="E131" s="90"/>
      <c r="F131" s="91"/>
      <c r="G131" s="92">
        <f t="shared" ca="1" si="2"/>
        <v>45998.945783449075</v>
      </c>
      <c r="H131" s="91"/>
      <c r="I131" s="107" t="str">
        <f>IFERROR(VLOOKUP(D131,DB!A:F,6,0),"")</f>
        <v/>
      </c>
      <c r="J131" s="107" t="str">
        <f>IFERROR(VLOOKUP(D131,DB!A:G,7,0),"")</f>
        <v/>
      </c>
      <c r="K131" s="93"/>
      <c r="L131" s="87" t="str">
        <f>IFERROR(VLOOKUP(D131,DB!A:I,9,0),"")</f>
        <v/>
      </c>
    </row>
    <row r="132" spans="1:12" ht="15" customHeight="1">
      <c r="A132" s="107"/>
      <c r="B132" s="107" t="str">
        <f>IFERROR(VLOOKUP(D132,DB!A:K,11,0),"")</f>
        <v/>
      </c>
      <c r="C132" s="89"/>
      <c r="D132" s="87"/>
      <c r="E132" s="90"/>
      <c r="F132" s="91"/>
      <c r="G132" s="92">
        <f t="shared" ca="1" si="2"/>
        <v>45998.945783449075</v>
      </c>
      <c r="H132" s="91"/>
      <c r="I132" s="107" t="str">
        <f>IFERROR(VLOOKUP(D132,DB!A:F,6,0),"")</f>
        <v/>
      </c>
      <c r="J132" s="107" t="str">
        <f>IFERROR(VLOOKUP(D132,DB!A:G,7,0),"")</f>
        <v/>
      </c>
      <c r="K132" s="93"/>
      <c r="L132" s="87" t="str">
        <f>IFERROR(VLOOKUP(D132,DB!A:I,9,0),"")</f>
        <v/>
      </c>
    </row>
    <row r="133" spans="1:12" ht="15" customHeight="1">
      <c r="A133" s="107"/>
      <c r="B133" s="107" t="str">
        <f>IFERROR(VLOOKUP(D133,DB!A:K,11,0),"")</f>
        <v/>
      </c>
      <c r="C133" s="89"/>
      <c r="D133" s="87"/>
      <c r="E133" s="90"/>
      <c r="F133" s="91"/>
      <c r="G133" s="92">
        <f t="shared" ca="1" si="2"/>
        <v>45998.945783449075</v>
      </c>
      <c r="H133" s="91"/>
      <c r="I133" s="107" t="str">
        <f>IFERROR(VLOOKUP(D133,DB!A:F,6,0),"")</f>
        <v/>
      </c>
      <c r="J133" s="107" t="str">
        <f>IFERROR(VLOOKUP(D133,DB!A:G,7,0),"")</f>
        <v/>
      </c>
      <c r="K133" s="93"/>
      <c r="L133" s="87" t="str">
        <f>IFERROR(VLOOKUP(D133,DB!A:I,9,0),"")</f>
        <v/>
      </c>
    </row>
    <row r="134" spans="1:12" ht="15" customHeight="1">
      <c r="A134" s="107"/>
      <c r="B134" s="107" t="str">
        <f>IFERROR(VLOOKUP(D134,DB!A:K,11,0),"")</f>
        <v/>
      </c>
      <c r="C134" s="89"/>
      <c r="D134" s="87"/>
      <c r="E134" s="90"/>
      <c r="F134" s="91"/>
      <c r="G134" s="92">
        <f t="shared" ca="1" si="2"/>
        <v>45998.945783449075</v>
      </c>
      <c r="H134" s="91"/>
      <c r="I134" s="107" t="str">
        <f>IFERROR(VLOOKUP(D134,DB!A:F,6,0),"")</f>
        <v/>
      </c>
      <c r="J134" s="107" t="str">
        <f>IFERROR(VLOOKUP(D134,DB!A:G,7,0),"")</f>
        <v/>
      </c>
      <c r="K134" s="93"/>
      <c r="L134" s="87" t="str">
        <f>IFERROR(VLOOKUP(D134,DB!A:I,9,0),"")</f>
        <v/>
      </c>
    </row>
    <row r="135" spans="1:12" ht="15" customHeight="1">
      <c r="A135" s="107"/>
      <c r="B135" s="107" t="str">
        <f>IFERROR(VLOOKUP(D135,DB!A:K,11,0),"")</f>
        <v/>
      </c>
      <c r="C135" s="89"/>
      <c r="D135" s="87"/>
      <c r="E135" s="90"/>
      <c r="F135" s="91"/>
      <c r="G135" s="92">
        <f t="shared" ca="1" si="2"/>
        <v>45998.945783449075</v>
      </c>
      <c r="H135" s="91"/>
      <c r="I135" s="107" t="str">
        <f>IFERROR(VLOOKUP(D135,DB!A:F,6,0),"")</f>
        <v/>
      </c>
      <c r="J135" s="107" t="str">
        <f>IFERROR(VLOOKUP(D135,DB!A:G,7,0),"")</f>
        <v/>
      </c>
      <c r="K135" s="93"/>
      <c r="L135" s="87" t="str">
        <f>IFERROR(VLOOKUP(D135,DB!A:I,9,0),"")</f>
        <v/>
      </c>
    </row>
    <row r="136" spans="1:12" ht="15" customHeight="1">
      <c r="A136" s="107"/>
      <c r="B136" s="107" t="str">
        <f>IFERROR(VLOOKUP(D136,DB!A:K,11,0),"")</f>
        <v/>
      </c>
      <c r="C136" s="89"/>
      <c r="D136" s="87"/>
      <c r="E136" s="90"/>
      <c r="F136" s="91"/>
      <c r="G136" s="92">
        <f t="shared" ca="1" si="2"/>
        <v>45998.945783449075</v>
      </c>
      <c r="H136" s="91"/>
      <c r="I136" s="107" t="str">
        <f>IFERROR(VLOOKUP(D136,DB!A:F,6,0),"")</f>
        <v/>
      </c>
      <c r="J136" s="107" t="str">
        <f>IFERROR(VLOOKUP(D136,DB!A:G,7,0),"")</f>
        <v/>
      </c>
      <c r="K136" s="93"/>
      <c r="L136" s="87" t="str">
        <f>IFERROR(VLOOKUP(D136,DB!A:I,9,0),"")</f>
        <v/>
      </c>
    </row>
    <row r="137" spans="1:12" ht="15" customHeight="1">
      <c r="A137" s="107"/>
      <c r="B137" s="107" t="str">
        <f>IFERROR(VLOOKUP(D137,DB!A:K,11,0),"")</f>
        <v/>
      </c>
      <c r="C137" s="89"/>
      <c r="D137" s="87"/>
      <c r="E137" s="90"/>
      <c r="F137" s="91"/>
      <c r="G137" s="92">
        <f t="shared" ca="1" si="2"/>
        <v>45998.945783449075</v>
      </c>
      <c r="H137" s="91"/>
      <c r="I137" s="107" t="str">
        <f>IFERROR(VLOOKUP(D137,DB!A:F,6,0),"")</f>
        <v/>
      </c>
      <c r="J137" s="107" t="str">
        <f>IFERROR(VLOOKUP(D137,DB!A:G,7,0),"")</f>
        <v/>
      </c>
      <c r="K137" s="93"/>
      <c r="L137" s="87" t="str">
        <f>IFERROR(VLOOKUP(D137,DB!A:I,9,0),"")</f>
        <v/>
      </c>
    </row>
    <row r="138" spans="1:12" ht="15" customHeight="1">
      <c r="A138" s="107"/>
      <c r="B138" s="107" t="str">
        <f>IFERROR(VLOOKUP(D138,DB!A:K,11,0),"")</f>
        <v/>
      </c>
      <c r="C138" s="89"/>
      <c r="D138" s="87"/>
      <c r="E138" s="90"/>
      <c r="F138" s="91"/>
      <c r="G138" s="92">
        <f t="shared" ca="1" si="2"/>
        <v>45998.945783449075</v>
      </c>
      <c r="H138" s="91"/>
      <c r="I138" s="107" t="str">
        <f>IFERROR(VLOOKUP(D138,DB!A:F,6,0),"")</f>
        <v/>
      </c>
      <c r="J138" s="107" t="str">
        <f>IFERROR(VLOOKUP(D138,DB!A:G,7,0),"")</f>
        <v/>
      </c>
      <c r="K138" s="93"/>
      <c r="L138" s="87" t="str">
        <f>IFERROR(VLOOKUP(D138,DB!A:I,9,0),"")</f>
        <v/>
      </c>
    </row>
    <row r="139" spans="1:12" ht="15" customHeight="1">
      <c r="A139" s="107"/>
      <c r="B139" s="107" t="str">
        <f>IFERROR(VLOOKUP(D139,DB!A:K,11,0),"")</f>
        <v/>
      </c>
      <c r="C139" s="89"/>
      <c r="D139" s="87"/>
      <c r="E139" s="90"/>
      <c r="F139" s="91"/>
      <c r="G139" s="92">
        <f t="shared" ca="1" si="2"/>
        <v>45998.945783449075</v>
      </c>
      <c r="H139" s="91"/>
      <c r="I139" s="107" t="str">
        <f>IFERROR(VLOOKUP(D139,DB!A:F,6,0),"")</f>
        <v/>
      </c>
      <c r="J139" s="107" t="str">
        <f>IFERROR(VLOOKUP(D139,DB!A:G,7,0),"")</f>
        <v/>
      </c>
      <c r="K139" s="93"/>
      <c r="L139" s="87" t="str">
        <f>IFERROR(VLOOKUP(D139,DB!A:I,9,0),"")</f>
        <v/>
      </c>
    </row>
    <row r="140" spans="1:12" ht="15" customHeight="1">
      <c r="A140" s="107"/>
      <c r="B140" s="107" t="str">
        <f>IFERROR(VLOOKUP(D140,DB!A:K,11,0),"")</f>
        <v/>
      </c>
      <c r="C140" s="89"/>
      <c r="D140" s="87"/>
      <c r="E140" s="90"/>
      <c r="F140" s="91"/>
      <c r="G140" s="92">
        <f t="shared" ca="1" si="2"/>
        <v>45998.945783449075</v>
      </c>
      <c r="H140" s="91"/>
      <c r="I140" s="107" t="str">
        <f>IFERROR(VLOOKUP(D140,DB!A:F,6,0),"")</f>
        <v/>
      </c>
      <c r="J140" s="107" t="str">
        <f>IFERROR(VLOOKUP(D140,DB!A:G,7,0),"")</f>
        <v/>
      </c>
      <c r="K140" s="93"/>
      <c r="L140" s="87" t="str">
        <f>IFERROR(VLOOKUP(D140,DB!A:I,9,0),"")</f>
        <v/>
      </c>
    </row>
    <row r="141" spans="1:12" ht="15" customHeight="1">
      <c r="A141" s="107"/>
      <c r="B141" s="107" t="str">
        <f>IFERROR(VLOOKUP(D141,DB!A:K,11,0),"")</f>
        <v/>
      </c>
      <c r="C141" s="89"/>
      <c r="D141" s="87"/>
      <c r="E141" s="90"/>
      <c r="F141" s="91"/>
      <c r="G141" s="92">
        <f t="shared" ca="1" si="2"/>
        <v>45998.945783449075</v>
      </c>
      <c r="H141" s="91"/>
      <c r="I141" s="107" t="str">
        <f>IFERROR(VLOOKUP(D141,DB!A:F,6,0),"")</f>
        <v/>
      </c>
      <c r="J141" s="107" t="str">
        <f>IFERROR(VLOOKUP(D141,DB!A:G,7,0),"")</f>
        <v/>
      </c>
      <c r="K141" s="93"/>
      <c r="L141" s="87" t="str">
        <f>IFERROR(VLOOKUP(D141,DB!A:I,9,0),"")</f>
        <v/>
      </c>
    </row>
    <row r="142" spans="1:12" ht="15" customHeight="1">
      <c r="A142" s="107"/>
      <c r="B142" s="107" t="str">
        <f>IFERROR(VLOOKUP(D142,DB!A:K,11,0),"")</f>
        <v/>
      </c>
      <c r="C142" s="89"/>
      <c r="D142" s="87"/>
      <c r="E142" s="90"/>
      <c r="F142" s="91"/>
      <c r="G142" s="92">
        <f t="shared" ca="1" si="2"/>
        <v>45998.945783449075</v>
      </c>
      <c r="H142" s="91"/>
      <c r="I142" s="107" t="str">
        <f>IFERROR(VLOOKUP(D142,DB!A:F,6,0),"")</f>
        <v/>
      </c>
      <c r="J142" s="107" t="str">
        <f>IFERROR(VLOOKUP(D142,DB!A:G,7,0),"")</f>
        <v/>
      </c>
      <c r="K142" s="93"/>
      <c r="L142" s="87" t="str">
        <f>IFERROR(VLOOKUP(D142,DB!A:I,9,0),"")</f>
        <v/>
      </c>
    </row>
    <row r="143" spans="1:12" ht="15" customHeight="1">
      <c r="A143" s="107"/>
      <c r="B143" s="107" t="str">
        <f>IFERROR(VLOOKUP(D143,DB!A:K,11,0),"")</f>
        <v/>
      </c>
      <c r="C143" s="89"/>
      <c r="D143" s="87"/>
      <c r="E143" s="90"/>
      <c r="F143" s="91"/>
      <c r="G143" s="92">
        <f t="shared" ca="1" si="2"/>
        <v>45998.945783449075</v>
      </c>
      <c r="H143" s="91"/>
      <c r="I143" s="107" t="str">
        <f>IFERROR(VLOOKUP(D143,DB!A:F,6,0),"")</f>
        <v/>
      </c>
      <c r="J143" s="107" t="str">
        <f>IFERROR(VLOOKUP(D143,DB!A:G,7,0),"")</f>
        <v/>
      </c>
      <c r="K143" s="93"/>
      <c r="L143" s="87" t="str">
        <f>IFERROR(VLOOKUP(D143,DB!A:I,9,0),"")</f>
        <v/>
      </c>
    </row>
    <row r="144" spans="1:12" ht="15" customHeight="1">
      <c r="A144" s="107"/>
      <c r="B144" s="107" t="str">
        <f>IFERROR(VLOOKUP(D144,DB!A:K,11,0),"")</f>
        <v/>
      </c>
      <c r="C144" s="89"/>
      <c r="D144" s="87"/>
      <c r="E144" s="90"/>
      <c r="F144" s="91"/>
      <c r="G144" s="92">
        <f t="shared" ca="1" si="2"/>
        <v>45998.945783449075</v>
      </c>
      <c r="H144" s="91"/>
      <c r="I144" s="107" t="str">
        <f>IFERROR(VLOOKUP(D144,DB!A:F,6,0),"")</f>
        <v/>
      </c>
      <c r="J144" s="107" t="str">
        <f>IFERROR(VLOOKUP(D144,DB!A:G,7,0),"")</f>
        <v/>
      </c>
      <c r="K144" s="93"/>
      <c r="L144" s="87" t="str">
        <f>IFERROR(VLOOKUP(D144,DB!A:I,9,0),"")</f>
        <v/>
      </c>
    </row>
    <row r="145" spans="1:12" ht="15" customHeight="1">
      <c r="A145" s="107"/>
      <c r="B145" s="107" t="str">
        <f>IFERROR(VLOOKUP(D145,DB!A:K,11,0),"")</f>
        <v/>
      </c>
      <c r="C145" s="89"/>
      <c r="D145" s="87"/>
      <c r="E145" s="90"/>
      <c r="F145" s="91"/>
      <c r="G145" s="92">
        <f t="shared" ca="1" si="2"/>
        <v>45998.945783449075</v>
      </c>
      <c r="H145" s="91"/>
      <c r="I145" s="107" t="str">
        <f>IFERROR(VLOOKUP(D145,DB!A:F,6,0),"")</f>
        <v/>
      </c>
      <c r="J145" s="107" t="str">
        <f>IFERROR(VLOOKUP(D145,DB!A:G,7,0),"")</f>
        <v/>
      </c>
      <c r="K145" s="93"/>
      <c r="L145" s="87" t="str">
        <f>IFERROR(VLOOKUP(D145,DB!A:I,9,0),"")</f>
        <v/>
      </c>
    </row>
    <row r="146" spans="1:12" ht="15" customHeight="1">
      <c r="A146" s="107"/>
      <c r="B146" s="107" t="str">
        <f>IFERROR(VLOOKUP(D146,DB!A:K,11,0),"")</f>
        <v/>
      </c>
      <c r="C146" s="89"/>
      <c r="D146" s="87"/>
      <c r="E146" s="90"/>
      <c r="F146" s="91"/>
      <c r="G146" s="92">
        <f t="shared" ca="1" si="2"/>
        <v>45998.945783449075</v>
      </c>
      <c r="H146" s="91"/>
      <c r="I146" s="107" t="str">
        <f>IFERROR(VLOOKUP(D146,DB!A:F,6,0),"")</f>
        <v/>
      </c>
      <c r="J146" s="107" t="str">
        <f>IFERROR(VLOOKUP(D146,DB!A:G,7,0),"")</f>
        <v/>
      </c>
      <c r="K146" s="93"/>
      <c r="L146" s="87" t="str">
        <f>IFERROR(VLOOKUP(D146,DB!A:I,9,0),"")</f>
        <v/>
      </c>
    </row>
    <row r="147" spans="1:12" ht="15" customHeight="1">
      <c r="A147" s="107"/>
      <c r="B147" s="107" t="str">
        <f>IFERROR(VLOOKUP(D147,DB!A:K,11,0),"")</f>
        <v/>
      </c>
      <c r="C147" s="89"/>
      <c r="D147" s="87"/>
      <c r="E147" s="90"/>
      <c r="F147" s="91"/>
      <c r="G147" s="92">
        <f t="shared" ca="1" si="2"/>
        <v>45998.945783449075</v>
      </c>
      <c r="H147" s="91"/>
      <c r="I147" s="107" t="str">
        <f>IFERROR(VLOOKUP(D147,DB!A:F,6,0),"")</f>
        <v/>
      </c>
      <c r="J147" s="107" t="str">
        <f>IFERROR(VLOOKUP(D147,DB!A:G,7,0),"")</f>
        <v/>
      </c>
      <c r="K147" s="93"/>
      <c r="L147" s="87" t="str">
        <f>IFERROR(VLOOKUP(D147,DB!A:I,9,0),"")</f>
        <v/>
      </c>
    </row>
    <row r="148" spans="1:12" ht="15" customHeight="1">
      <c r="A148" s="107"/>
      <c r="B148" s="107" t="str">
        <f>IFERROR(VLOOKUP(D148,DB!A:K,11,0),"")</f>
        <v/>
      </c>
      <c r="C148" s="89"/>
      <c r="D148" s="87"/>
      <c r="E148" s="90"/>
      <c r="F148" s="91"/>
      <c r="G148" s="92">
        <f t="shared" ca="1" si="2"/>
        <v>45998.945783449075</v>
      </c>
      <c r="H148" s="91"/>
      <c r="I148" s="107" t="str">
        <f>IFERROR(VLOOKUP(D148,DB!A:F,6,0),"")</f>
        <v/>
      </c>
      <c r="J148" s="107" t="str">
        <f>IFERROR(VLOOKUP(D148,DB!A:G,7,0),"")</f>
        <v/>
      </c>
      <c r="K148" s="93"/>
      <c r="L148" s="87" t="str">
        <f>IFERROR(VLOOKUP(D148,DB!A:I,9,0),"")</f>
        <v/>
      </c>
    </row>
    <row r="149" spans="1:12" ht="15" customHeight="1">
      <c r="A149" s="107"/>
      <c r="B149" s="107" t="str">
        <f>IFERROR(VLOOKUP(D149,DB!A:K,11,0),"")</f>
        <v/>
      </c>
      <c r="C149" s="89"/>
      <c r="D149" s="87"/>
      <c r="E149" s="90"/>
      <c r="F149" s="91"/>
      <c r="G149" s="92">
        <f t="shared" ca="1" si="2"/>
        <v>45998.945783449075</v>
      </c>
      <c r="H149" s="91"/>
      <c r="I149" s="107" t="str">
        <f>IFERROR(VLOOKUP(D149,DB!A:F,6,0),"")</f>
        <v/>
      </c>
      <c r="J149" s="107" t="str">
        <f>IFERROR(VLOOKUP(D149,DB!A:G,7,0),"")</f>
        <v/>
      </c>
      <c r="K149" s="93"/>
      <c r="L149" s="87" t="str">
        <f>IFERROR(VLOOKUP(D149,DB!A:I,9,0),"")</f>
        <v/>
      </c>
    </row>
    <row r="150" spans="1:12" ht="15" customHeight="1">
      <c r="A150" s="107"/>
      <c r="B150" s="107" t="str">
        <f>IFERROR(VLOOKUP(D150,DB!A:K,11,0),"")</f>
        <v/>
      </c>
      <c r="C150" s="89"/>
      <c r="D150" s="87"/>
      <c r="E150" s="90"/>
      <c r="F150" s="91"/>
      <c r="G150" s="92">
        <f t="shared" ca="1" si="2"/>
        <v>45998.945783449075</v>
      </c>
      <c r="H150" s="91"/>
      <c r="I150" s="107" t="str">
        <f>IFERROR(VLOOKUP(D150,DB!A:F,6,0),"")</f>
        <v/>
      </c>
      <c r="J150" s="107" t="str">
        <f>IFERROR(VLOOKUP(D150,DB!A:G,7,0),"")</f>
        <v/>
      </c>
      <c r="K150" s="93"/>
      <c r="L150" s="87" t="str">
        <f>IFERROR(VLOOKUP(D150,DB!A:I,9,0),"")</f>
        <v/>
      </c>
    </row>
    <row r="151" spans="1:12" ht="15" customHeight="1">
      <c r="A151" s="107"/>
      <c r="B151" s="107" t="str">
        <f>IFERROR(VLOOKUP(D151,DB!A:K,11,0),"")</f>
        <v/>
      </c>
      <c r="C151" s="89"/>
      <c r="D151" s="87"/>
      <c r="E151" s="90"/>
      <c r="F151" s="91"/>
      <c r="G151" s="92">
        <f t="shared" ca="1" si="2"/>
        <v>45998.945783449075</v>
      </c>
      <c r="H151" s="91"/>
      <c r="I151" s="107" t="str">
        <f>IFERROR(VLOOKUP(D151,DB!A:F,6,0),"")</f>
        <v/>
      </c>
      <c r="J151" s="107" t="str">
        <f>IFERROR(VLOOKUP(D151,DB!A:G,7,0),"")</f>
        <v/>
      </c>
      <c r="K151" s="93"/>
      <c r="L151" s="87" t="str">
        <f>IFERROR(VLOOKUP(D151,DB!A:I,9,0),"")</f>
        <v/>
      </c>
    </row>
    <row r="152" spans="1:12" ht="15" customHeight="1">
      <c r="A152" s="107"/>
      <c r="B152" s="107" t="str">
        <f>IFERROR(VLOOKUP(D152,DB!A:K,11,0),"")</f>
        <v/>
      </c>
      <c r="C152" s="89"/>
      <c r="D152" s="87"/>
      <c r="E152" s="90"/>
      <c r="F152" s="91"/>
      <c r="G152" s="92">
        <f t="shared" ca="1" si="2"/>
        <v>45998.945783449075</v>
      </c>
      <c r="H152" s="91"/>
      <c r="I152" s="107" t="str">
        <f>IFERROR(VLOOKUP(D152,DB!A:F,6,0),"")</f>
        <v/>
      </c>
      <c r="J152" s="107" t="str">
        <f>IFERROR(VLOOKUP(D152,DB!A:G,7,0),"")</f>
        <v/>
      </c>
      <c r="K152" s="93"/>
      <c r="L152" s="87" t="str">
        <f>IFERROR(VLOOKUP(D152,DB!A:I,9,0),"")</f>
        <v/>
      </c>
    </row>
    <row r="153" spans="1:12" ht="15" customHeight="1">
      <c r="A153" s="107"/>
      <c r="B153" s="107" t="str">
        <f>IFERROR(VLOOKUP(D153,DB!A:K,11,0),"")</f>
        <v/>
      </c>
      <c r="C153" s="89"/>
      <c r="D153" s="87"/>
      <c r="E153" s="90"/>
      <c r="F153" s="91"/>
      <c r="G153" s="92">
        <f t="shared" ca="1" si="2"/>
        <v>45998.945783449075</v>
      </c>
      <c r="H153" s="91"/>
      <c r="I153" s="107" t="str">
        <f>IFERROR(VLOOKUP(D153,DB!A:F,6,0),"")</f>
        <v/>
      </c>
      <c r="J153" s="107" t="str">
        <f>IFERROR(VLOOKUP(D153,DB!A:G,7,0),"")</f>
        <v/>
      </c>
      <c r="K153" s="93"/>
      <c r="L153" s="87" t="str">
        <f>IFERROR(VLOOKUP(D153,DB!A:I,9,0),"")</f>
        <v/>
      </c>
    </row>
    <row r="154" spans="1:12" ht="15" customHeight="1">
      <c r="A154" s="107"/>
      <c r="B154" s="107" t="str">
        <f>IFERROR(VLOOKUP(D154,DB!A:K,11,0),"")</f>
        <v/>
      </c>
      <c r="C154" s="89"/>
      <c r="D154" s="87"/>
      <c r="E154" s="90"/>
      <c r="F154" s="91"/>
      <c r="G154" s="92">
        <f t="shared" ca="1" si="2"/>
        <v>45998.945783449075</v>
      </c>
      <c r="H154" s="91"/>
      <c r="I154" s="107" t="str">
        <f>IFERROR(VLOOKUP(D154,DB!A:F,6,0),"")</f>
        <v/>
      </c>
      <c r="J154" s="107" t="str">
        <f>IFERROR(VLOOKUP(D154,DB!A:G,7,0),"")</f>
        <v/>
      </c>
      <c r="K154" s="93"/>
      <c r="L154" s="87" t="str">
        <f>IFERROR(VLOOKUP(D154,DB!A:I,9,0),"")</f>
        <v/>
      </c>
    </row>
  </sheetData>
  <dataValidations count="2">
    <dataValidation allowBlank="1" showInputMessage="1" showErrorMessage="1" sqref="E1" xr:uid="{A4F81451-56CC-4543-9497-104C4E44EE4B}"/>
    <dataValidation type="list" allowBlank="1" showInputMessage="1" showErrorMessage="1" sqref="E2:E15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0"/>
  <sheetViews>
    <sheetView workbookViewId="0">
      <selection activeCell="D11" sqref="D11"/>
    </sheetView>
  </sheetViews>
  <sheetFormatPr defaultColWidth="11.19921875" defaultRowHeight="15"/>
  <cols>
    <col min="1" max="1" width="24.8984375" style="128" customWidth="1"/>
    <col min="2" max="2" width="5" style="128" customWidth="1"/>
    <col min="3" max="3" width="5.5" style="128" customWidth="1"/>
    <col min="4" max="5" width="8" style="128" customWidth="1"/>
    <col min="6" max="6" width="14.296875" style="129" customWidth="1"/>
    <col min="7" max="7" width="9.69921875" style="130" customWidth="1"/>
    <col min="8" max="8" width="13.296875" style="129" customWidth="1"/>
    <col min="9" max="9" width="9.8984375" style="128" customWidth="1"/>
    <col min="10" max="10" width="13.5976562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39129</v>
      </c>
      <c r="B2" s="37" t="str">
        <f>IFERROR(VLOOKUP(D2,DB!A:K,11,0),"")</f>
        <v>R5</v>
      </c>
      <c r="C2" s="37">
        <v>3</v>
      </c>
      <c r="D2" s="100" t="s">
        <v>36085</v>
      </c>
      <c r="E2" s="37" t="s">
        <v>39106</v>
      </c>
      <c r="F2" s="38">
        <v>45891.832060185188</v>
      </c>
      <c r="G2" s="102">
        <f ca="1">IFERROR(NOW()-F2,"")</f>
        <v>107.11372326388664</v>
      </c>
      <c r="H2" s="38">
        <v>45891.790393518517</v>
      </c>
      <c r="I2" s="37" t="str">
        <f>IFERROR(VLOOKUP(D2,DB!A:F,6,0),"")</f>
        <v>Generator-SG</v>
      </c>
      <c r="J2" s="37" t="str">
        <f>IFERROR(VLOOKUP(D2,DB!A:G,7,0),"")</f>
        <v>Vandalized</v>
      </c>
      <c r="K2" s="37" t="s">
        <v>39130</v>
      </c>
      <c r="L2" s="37" t="str">
        <f>IFERROR(VLOOKUP(D2,DB!A:I,9,0),"")</f>
        <v>Latis</v>
      </c>
      <c r="M2" s="99"/>
    </row>
    <row r="3" spans="1:13" s="39" customFormat="1" ht="30.75">
      <c r="A3" s="37" t="s">
        <v>39131</v>
      </c>
      <c r="B3" s="37" t="str">
        <f>IFERROR(VLOOKUP(D3,DB!A:K,11,0),"")</f>
        <v>R5</v>
      </c>
      <c r="C3" s="37">
        <v>1</v>
      </c>
      <c r="D3" s="37" t="s">
        <v>33407</v>
      </c>
      <c r="E3" s="37" t="s">
        <v>39109</v>
      </c>
      <c r="F3" s="38">
        <v>45926.188877314817</v>
      </c>
      <c r="G3" s="102">
        <f t="shared" ref="G3" ca="1" si="0">IFERROR(NOW()-F3,"")</f>
        <v>72.756906134258315</v>
      </c>
      <c r="H3" s="38">
        <v>45926.158159722225</v>
      </c>
      <c r="I3" s="37" t="str">
        <f>IFERROR(VLOOKUP(D3,DB!A:F,6,0),"")</f>
        <v>SCECO</v>
      </c>
      <c r="J3" s="37" t="str">
        <f>IFERROR(VLOOKUP(D3,DB!A:G,7,0),"")</f>
        <v>Good</v>
      </c>
      <c r="K3" s="37" t="s">
        <v>39132</v>
      </c>
      <c r="L3" s="37" t="str">
        <f>IFERROR(VLOOKUP(D3,DB!A:I,9,0),"")</f>
        <v>Latis</v>
      </c>
      <c r="M3" s="99"/>
    </row>
    <row r="4" spans="1:13" s="39" customFormat="1" ht="45.75" customHeight="1">
      <c r="A4" s="103" t="s">
        <v>39133</v>
      </c>
      <c r="B4" s="103" t="str">
        <f>IFERROR(VLOOKUP(D4,DB!A:K,11,0),"")</f>
        <v>R5</v>
      </c>
      <c r="C4" s="103">
        <v>1</v>
      </c>
      <c r="D4" s="103" t="s">
        <v>34832</v>
      </c>
      <c r="E4" s="103" t="s">
        <v>39109</v>
      </c>
      <c r="F4" s="104">
        <v>45948.661111111112</v>
      </c>
      <c r="G4" s="105">
        <f t="shared" ref="G4" ca="1" si="1">IFERROR(NOW()-F4,"")</f>
        <v>50.284672337962547</v>
      </c>
      <c r="H4" s="104">
        <v>45948.661111111112</v>
      </c>
      <c r="I4" s="103" t="str">
        <f>IFERROR(VLOOKUP(D4,DB!A:F,6,0),"")</f>
        <v>SCECO</v>
      </c>
      <c r="J4" s="103" t="str">
        <f>IFERROR(VLOOKUP(D4,DB!A:G,7,0),"")</f>
        <v>Dead</v>
      </c>
      <c r="K4" s="103" t="s">
        <v>39134</v>
      </c>
      <c r="L4" s="103" t="str">
        <f>IFERROR(VLOOKUP(D4,DB!A:I,9,0),"")</f>
        <v>Latis</v>
      </c>
    </row>
    <row r="5" spans="1:13" s="39" customFormat="1" ht="30.75">
      <c r="A5" s="103" t="s">
        <v>39135</v>
      </c>
      <c r="B5" s="103" t="str">
        <f>IFERROR(VLOOKUP(D5,DB!A:K,11,0),"")</f>
        <v>R5</v>
      </c>
      <c r="C5" s="103">
        <v>1</v>
      </c>
      <c r="D5" s="103" t="s">
        <v>36592</v>
      </c>
      <c r="E5" s="103" t="s">
        <v>39106</v>
      </c>
      <c r="F5" s="104">
        <v>45981.373298611114</v>
      </c>
      <c r="G5" s="105">
        <f ca="1">IFERROR(NOW()-F5,"")</f>
        <v>17.572484837961383</v>
      </c>
      <c r="H5" s="132">
        <v>45981.360798611109</v>
      </c>
      <c r="I5" s="103" t="str">
        <f>IFERROR(VLOOKUP(D5,DB!A:F,6,0),"")</f>
        <v>SCECO</v>
      </c>
      <c r="J5" s="103" t="str">
        <f>IFERROR(VLOOKUP(D5,DB!A:G,7,0),"")</f>
        <v>Dead</v>
      </c>
      <c r="K5" s="103" t="s">
        <v>39136</v>
      </c>
      <c r="L5" s="103" t="str">
        <f>IFERROR(VLOOKUP(D5,DB!A:I,9,0),"")</f>
        <v>Latis</v>
      </c>
    </row>
    <row r="6" spans="1:13">
      <c r="A6" s="37" t="s">
        <v>39137</v>
      </c>
      <c r="B6" s="37" t="str">
        <f>IFERROR(VLOOKUP(D6,DB!A:K,11,0),"")</f>
        <v>R5</v>
      </c>
      <c r="C6" s="37">
        <v>1</v>
      </c>
      <c r="D6" s="37" t="s">
        <v>37850</v>
      </c>
      <c r="E6" s="37" t="s">
        <v>39106</v>
      </c>
      <c r="F6" s="38">
        <v>45997.107488425929</v>
      </c>
      <c r="G6" s="131">
        <f t="shared" ref="G6" ca="1" si="2">IFERROR(NOW()-F6,"")</f>
        <v>1.8382950231462019</v>
      </c>
      <c r="H6" s="38">
        <v>45997.093599537038</v>
      </c>
      <c r="I6" s="37" t="str">
        <f>IFERROR(VLOOKUP(D6,DB!A:F,6,0),"")</f>
        <v>SCECO</v>
      </c>
      <c r="J6" s="37" t="str">
        <f>IFERROR(VLOOKUP(D6,DB!A:G,7,0),"")</f>
        <v>In progress</v>
      </c>
      <c r="K6" s="37" t="s">
        <v>39138</v>
      </c>
      <c r="L6" s="37" t="str">
        <f>IFERROR(VLOOKUP(D6,DB!A:I,9,0),"")</f>
        <v>Latis</v>
      </c>
    </row>
    <row r="7" spans="1:13">
      <c r="A7" s="37" t="s">
        <v>39139</v>
      </c>
      <c r="B7" s="37" t="str">
        <f>IFERROR(VLOOKUP(D7,DB!A:K,11,0),"")</f>
        <v>R5</v>
      </c>
      <c r="C7" s="37">
        <v>1</v>
      </c>
      <c r="D7" s="37" t="s">
        <v>37284</v>
      </c>
      <c r="E7" s="37" t="s">
        <v>39109</v>
      </c>
      <c r="F7" s="38">
        <v>45998.467928240738</v>
      </c>
      <c r="G7" s="131">
        <f ca="1">IFERROR(NOW()-F7,"")</f>
        <v>0.47785520833713235</v>
      </c>
      <c r="H7" s="38">
        <v>45998.451261574075</v>
      </c>
      <c r="I7" s="37" t="str">
        <f>IFERROR(VLOOKUP(D7,DB!A:F,6,0),"")</f>
        <v>SCECO</v>
      </c>
      <c r="J7" s="37" t="str">
        <f>IFERROR(VLOOKUP(D7,DB!A:G,7,0),"")</f>
        <v>Good+Dead</v>
      </c>
      <c r="K7" s="37" t="s">
        <v>39140</v>
      </c>
      <c r="L7" s="37" t="str">
        <f>IFERROR(VLOOKUP(D7,DB!A:I,9,0),"")</f>
        <v>Latis</v>
      </c>
    </row>
    <row r="8" spans="1:13" ht="30.75">
      <c r="A8" s="37" t="s">
        <v>39141</v>
      </c>
      <c r="B8" s="37" t="str">
        <f>IFERROR(VLOOKUP(D8,DB!A:K,11,0),"")</f>
        <v>R5</v>
      </c>
      <c r="C8" s="37">
        <v>1</v>
      </c>
      <c r="D8" s="37" t="s">
        <v>32884</v>
      </c>
      <c r="E8" s="37" t="s">
        <v>39109</v>
      </c>
      <c r="F8" s="38">
        <v>45998.699166666665</v>
      </c>
      <c r="G8" s="131">
        <f ca="1">IFERROR(NOW()-F8,"")</f>
        <v>0.24661678240954643</v>
      </c>
      <c r="H8" s="38">
        <v>45998.687361111108</v>
      </c>
      <c r="I8" s="37" t="str">
        <f>IFERROR(VLOOKUP(D8,DB!A:F,6,0),"")</f>
        <v>SCECO</v>
      </c>
      <c r="J8" s="37" t="str">
        <f>IFERROR(VLOOKUP(D8,DB!A:G,7,0),"")</f>
        <v>Vandalized+Dead</v>
      </c>
      <c r="K8" s="37" t="s">
        <v>39142</v>
      </c>
      <c r="L8" s="37" t="str">
        <f>IFERROR(VLOOKUP(D8,DB!A:I,9,0),"")</f>
        <v>Latis</v>
      </c>
    </row>
    <row r="9" spans="1:13">
      <c r="A9" s="37"/>
      <c r="B9" s="37" t="str">
        <f>IFERROR(VLOOKUP(D9,DB!A:K,11,0),"")</f>
        <v/>
      </c>
      <c r="C9" s="37"/>
      <c r="D9" s="37"/>
      <c r="E9" s="37"/>
      <c r="F9" s="38"/>
      <c r="G9" s="131">
        <f ca="1">IFERROR(NOW()-F9,"")</f>
        <v>45998.945783449075</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1">
        <f ca="1">IFERROR(NOW()-F10,"")</f>
        <v>45998.945783449075</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1">
        <f ca="1">IFERROR(NOW()-F11,"")</f>
        <v>45998.945783449075</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1">
        <f ca="1">IFERROR(NOW()-F12,"")</f>
        <v>45998.945783449075</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1">
        <f ca="1">IFERROR(NOW()-F13,"")</f>
        <v>45998.945783449075</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1">
        <f ca="1">IFERROR(NOW()-F14,"")</f>
        <v>45998.945783449075</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1">
        <f ca="1">IFERROR(NOW()-F15,"")</f>
        <v>45998.945783449075</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ca="1">IFERROR(NOW()-F16,"")</f>
        <v>45998.945783449075</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ca="1">IFERROR(NOW()-F17,"")</f>
        <v>45998.945783449075</v>
      </c>
      <c r="H17" s="38"/>
      <c r="I17" s="37" t="str">
        <f>IFERROR(VLOOKUP(D17,DB!A:F,6,0),"")</f>
        <v/>
      </c>
      <c r="J17" s="37" t="str">
        <f>IFERROR(VLOOKUP(D17,DB!A:G,7,0),"")</f>
        <v/>
      </c>
      <c r="K17" s="37"/>
      <c r="L17" s="37" t="str">
        <f>IFERROR(VLOOKUP(D17,DB!A:I,9,0),"")</f>
        <v/>
      </c>
    </row>
    <row r="18" spans="1:12">
      <c r="A18" s="100"/>
      <c r="B18" s="100" t="str">
        <f>IFERROR(VLOOKUP(D18,DB!A:K,11,0),"")</f>
        <v/>
      </c>
      <c r="C18" s="100"/>
      <c r="D18" s="100"/>
      <c r="E18" s="100"/>
      <c r="F18" s="132"/>
      <c r="G18" s="102">
        <f ca="1">IFERROR(NOW()-F18,"")</f>
        <v>45998.945783449075</v>
      </c>
      <c r="H18" s="132"/>
      <c r="I18" s="100" t="str">
        <f>IFERROR(VLOOKUP(D18,DB!A:F,6,0),"")</f>
        <v/>
      </c>
      <c r="J18" s="100" t="str">
        <f>IFERROR(VLOOKUP(D18,DB!A:G,7,0),"")</f>
        <v/>
      </c>
      <c r="K18" s="100"/>
      <c r="L18" s="100" t="str">
        <f>IFERROR(VLOOKUP(D18,DB!A:I,9,0),"")</f>
        <v/>
      </c>
    </row>
    <row r="19" spans="1:12">
      <c r="A19" s="37"/>
      <c r="B19" s="37" t="str">
        <f>IFERROR(VLOOKUP(D19,DB!A:K,11,0),"")</f>
        <v/>
      </c>
      <c r="C19" s="37"/>
      <c r="D19" s="37"/>
      <c r="E19" s="37"/>
      <c r="F19" s="38"/>
      <c r="G19" s="131">
        <f ca="1">IFERROR(NOW()-F19,"")</f>
        <v>45998.945783449075</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ca="1">IFERROR(NOW()-F20,"")</f>
        <v>45998.945783449075</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ca="1">IFERROR(NOW()-F21,"")</f>
        <v>45998.945783449075</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ca="1">IFERROR(NOW()-F22,"")</f>
        <v>45998.945783449075</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ca="1">IFERROR(NOW()-F23,"")</f>
        <v>45998.945783449075</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ca="1">IFERROR(NOW()-F24,"")</f>
        <v>45998.945783449075</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ca="1">IFERROR(NOW()-F25,"")</f>
        <v>45998.945783449075</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ca="1">IFERROR(NOW()-F26,"")</f>
        <v>45998.945783449075</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ca="1">IFERROR(NOW()-F27,"")</f>
        <v>45998.945783449075</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ca="1">IFERROR(NOW()-F28,"")</f>
        <v>45998.945783449075</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1">
        <f ca="1">IFERROR(NOW()-F29,"")</f>
        <v>45998.945783449075</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1">
        <f ca="1">IFERROR(NOW()-F30,"")</f>
        <v>45998.945783449075</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1">
        <f ca="1">IFERROR(NOW()-F31,"")</f>
        <v>45998.945783449075</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1">
        <f ca="1">IFERROR(NOW()-F32,"")</f>
        <v>45998.945783449075</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1">
        <f ca="1">IFERROR(NOW()-F33,"")</f>
        <v>45998.945783449075</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1">
        <f ca="1">IFERROR(NOW()-F34,"")</f>
        <v>45998.945783449075</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1">
        <f ca="1">IFERROR(NOW()-F35,"")</f>
        <v>45998.945783449075</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1">
        <f ca="1">IFERROR(NOW()-F36,"")</f>
        <v>45998.945783449075</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1">
        <f ca="1">IFERROR(NOW()-F37,"")</f>
        <v>45998.945783449075</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1">
        <f ca="1">IFERROR(NOW()-F38,"")</f>
        <v>45998.945783449075</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1">
        <f ca="1">IFERROR(NOW()-F39,"")</f>
        <v>45998.945783449075</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1">
        <f ca="1">IFERROR(NOW()-F40,"")</f>
        <v>45998.945783449075</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1">
        <f ca="1">IFERROR(NOW()-F41,"")</f>
        <v>45998.945783449075</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1">
        <f ca="1">IFERROR(NOW()-F42,"")</f>
        <v>45998.945783449075</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1">
        <f ca="1">IFERROR(NOW()-F43,"")</f>
        <v>45998.945783449075</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1">
        <f ca="1">IFERROR(NOW()-F44,"")</f>
        <v>45998.945783449075</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1">
        <f ca="1">IFERROR(NOW()-F45,"")</f>
        <v>45998.945783449075</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1">
        <f ca="1">IFERROR(NOW()-F46,"")</f>
        <v>45998.945783449075</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1">
        <f ca="1">IFERROR(NOW()-F47,"")</f>
        <v>45998.945783449075</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1">
        <f ca="1">IFERROR(NOW()-F48,"")</f>
        <v>45998.945783449075</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1">
        <f ca="1">IFERROR(NOW()-F49,"")</f>
        <v>45998.945783449075</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1">
        <f ca="1">IFERROR(NOW()-F50,"")</f>
        <v>45998.945783449075</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1">
        <f ca="1">IFERROR(NOW()-F51,"")</f>
        <v>45998.945783449075</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1">
        <f ca="1">IFERROR(NOW()-F52,"")</f>
        <v>45998.945783449075</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1">
        <f ca="1">IFERROR(NOW()-F53,"")</f>
        <v>45998.945783449075</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1">
        <f ca="1">IFERROR(NOW()-F54,"")</f>
        <v>45998.945783449075</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1">
        <f ca="1">IFERROR(NOW()-F55,"")</f>
        <v>45998.945783449075</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1">
        <f ca="1">IFERROR(NOW()-F56,"")</f>
        <v>45998.945783449075</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1">
        <f ca="1">IFERROR(NOW()-F57,"")</f>
        <v>45998.945783449075</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1">
        <f ca="1">IFERROR(NOW()-F58,"")</f>
        <v>45998.945783449075</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1">
        <f ca="1">IFERROR(NOW()-F59,"")</f>
        <v>45998.945783449075</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1">
        <f ca="1">IFERROR(NOW()-F60,"")</f>
        <v>45998.945783449075</v>
      </c>
      <c r="H60" s="38"/>
      <c r="I60" s="37" t="str">
        <f>IFERROR(VLOOKUP(D60,DB!A:F,6,0),"")</f>
        <v/>
      </c>
      <c r="J60" s="37" t="str">
        <f>IFERROR(VLOOKUP(D60,DB!A:G,7,0),"")</f>
        <v/>
      </c>
      <c r="K60" s="37"/>
      <c r="L60" s="37" t="str">
        <f>IFERROR(VLOOKUP(D60,DB!A:I,9,0),"")</f>
        <v/>
      </c>
    </row>
    <row r="61" spans="1:12">
      <c r="A61" s="37"/>
      <c r="B61" s="37" t="str">
        <f>IFERROR(VLOOKUP(D61,DB!A:K,11,0),"")</f>
        <v/>
      </c>
      <c r="C61" s="37"/>
      <c r="D61" s="37"/>
      <c r="E61" s="37"/>
      <c r="F61" s="38"/>
      <c r="G61" s="131">
        <f ca="1">IFERROR(NOW()-F61,"")</f>
        <v>45998.945783449075</v>
      </c>
      <c r="H61" s="38"/>
      <c r="I61" s="37" t="str">
        <f>IFERROR(VLOOKUP(D61,DB!A:F,6,0),"")</f>
        <v/>
      </c>
      <c r="J61" s="37" t="str">
        <f>IFERROR(VLOOKUP(D61,DB!A:G,7,0),"")</f>
        <v/>
      </c>
      <c r="K61" s="37"/>
      <c r="L61" s="37" t="str">
        <f>IFERROR(VLOOKUP(D61,DB!A:I,9,0),"")</f>
        <v/>
      </c>
    </row>
    <row r="62" spans="1:12">
      <c r="A62" s="37"/>
      <c r="B62" s="37" t="str">
        <f>IFERROR(VLOOKUP(D62,DB!A:K,11,0),"")</f>
        <v/>
      </c>
      <c r="C62" s="37"/>
      <c r="D62" s="37"/>
      <c r="E62" s="37"/>
      <c r="F62" s="38"/>
      <c r="G62" s="131">
        <f ca="1">IFERROR(NOW()-F62,"")</f>
        <v>45998.945783449075</v>
      </c>
      <c r="H62" s="38"/>
      <c r="I62" s="37" t="str">
        <f>IFERROR(VLOOKUP(D62,DB!A:F,6,0),"")</f>
        <v/>
      </c>
      <c r="J62" s="37" t="str">
        <f>IFERROR(VLOOKUP(D62,DB!A:G,7,0),"")</f>
        <v/>
      </c>
      <c r="K62" s="37"/>
      <c r="L62" s="37" t="str">
        <f>IFERROR(VLOOKUP(D62,DB!A:I,9,0),"")</f>
        <v/>
      </c>
    </row>
    <row r="63" spans="1:12">
      <c r="A63" s="37"/>
      <c r="B63" s="37" t="str">
        <f>IFERROR(VLOOKUP(D63,DB!A:K,11,0),"")</f>
        <v/>
      </c>
      <c r="C63" s="37"/>
      <c r="D63" s="37"/>
      <c r="E63" s="37"/>
      <c r="F63" s="38"/>
      <c r="G63" s="131">
        <f ca="1">IFERROR(NOW()-F63,"")</f>
        <v>45998.945783449075</v>
      </c>
      <c r="H63" s="38"/>
      <c r="I63" s="37" t="str">
        <f>IFERROR(VLOOKUP(D63,DB!A:F,6,0),"")</f>
        <v/>
      </c>
      <c r="J63" s="37" t="str">
        <f>IFERROR(VLOOKUP(D63,DB!A:G,7,0),"")</f>
        <v/>
      </c>
      <c r="K63" s="37"/>
      <c r="L63" s="37" t="str">
        <f>IFERROR(VLOOKUP(D63,DB!A:I,9,0),"")</f>
        <v/>
      </c>
    </row>
    <row r="64" spans="1:12">
      <c r="A64" s="37"/>
      <c r="B64" s="37" t="str">
        <f>IFERROR(VLOOKUP(D64,DB!A:K,11,0),"")</f>
        <v/>
      </c>
      <c r="C64" s="37"/>
      <c r="D64" s="37"/>
      <c r="E64" s="37"/>
      <c r="F64" s="38"/>
      <c r="G64" s="131">
        <f ca="1">IFERROR(NOW()-F64,"")</f>
        <v>45998.945783449075</v>
      </c>
      <c r="H64" s="38"/>
      <c r="I64" s="37" t="str">
        <f>IFERROR(VLOOKUP(D64,DB!A:F,6,0),"")</f>
        <v/>
      </c>
      <c r="J64" s="37" t="str">
        <f>IFERROR(VLOOKUP(D64,DB!A:G,7,0),"")</f>
        <v/>
      </c>
      <c r="K64" s="37"/>
      <c r="L64" s="37" t="str">
        <f>IFERROR(VLOOKUP(D64,DB!A:I,9,0),"")</f>
        <v/>
      </c>
    </row>
    <row r="65" spans="1:12">
      <c r="A65" s="37"/>
      <c r="B65" s="37" t="str">
        <f>IFERROR(VLOOKUP(D65,DB!A:K,11,0),"")</f>
        <v/>
      </c>
      <c r="C65" s="37"/>
      <c r="D65" s="37"/>
      <c r="E65" s="37"/>
      <c r="F65" s="38"/>
      <c r="G65" s="131">
        <f ca="1">IFERROR(NOW()-F65,"")</f>
        <v>45998.945783449075</v>
      </c>
      <c r="H65" s="38"/>
      <c r="I65" s="37" t="str">
        <f>IFERROR(VLOOKUP(D65,DB!A:F,6,0),"")</f>
        <v/>
      </c>
      <c r="J65" s="37" t="str">
        <f>IFERROR(VLOOKUP(D65,DB!A:G,7,0),"")</f>
        <v/>
      </c>
      <c r="K65" s="37"/>
      <c r="L65" s="37" t="str">
        <f>IFERROR(VLOOKUP(D65,DB!A:I,9,0),"")</f>
        <v/>
      </c>
    </row>
    <row r="66" spans="1:12">
      <c r="A66" s="37"/>
      <c r="B66" s="37" t="str">
        <f>IFERROR(VLOOKUP(D66,DB!A:K,11,0),"")</f>
        <v/>
      </c>
      <c r="C66" s="37"/>
      <c r="D66" s="37"/>
      <c r="E66" s="37"/>
      <c r="F66" s="38"/>
      <c r="G66" s="131">
        <f ca="1">IFERROR(NOW()-F66,"")</f>
        <v>45998.945783449075</v>
      </c>
      <c r="H66" s="38"/>
      <c r="I66" s="37" t="str">
        <f>IFERROR(VLOOKUP(D66,DB!A:F,6,0),"")</f>
        <v/>
      </c>
      <c r="J66" s="37" t="str">
        <f>IFERROR(VLOOKUP(D66,DB!A:G,7,0),"")</f>
        <v/>
      </c>
      <c r="K66" s="37"/>
      <c r="L66" s="37" t="str">
        <f>IFERROR(VLOOKUP(D66,DB!A:I,9,0),"")</f>
        <v/>
      </c>
    </row>
    <row r="67" spans="1:12">
      <c r="A67" s="37"/>
      <c r="B67" s="37" t="str">
        <f>IFERROR(VLOOKUP(D67,DB!A:K,11,0),"")</f>
        <v/>
      </c>
      <c r="C67" s="37"/>
      <c r="D67" s="37"/>
      <c r="E67" s="37"/>
      <c r="F67" s="38"/>
      <c r="G67" s="131">
        <f ca="1">IFERROR(NOW()-F67,"")</f>
        <v>45998.945783449075</v>
      </c>
      <c r="H67" s="38"/>
      <c r="I67" s="37" t="str">
        <f>IFERROR(VLOOKUP(D67,DB!A:F,6,0),"")</f>
        <v/>
      </c>
      <c r="J67" s="37" t="str">
        <f>IFERROR(VLOOKUP(D67,DB!A:G,7,0),"")</f>
        <v/>
      </c>
      <c r="K67" s="37"/>
      <c r="L67" s="37" t="str">
        <f>IFERROR(VLOOKUP(D67,DB!A:I,9,0),"")</f>
        <v/>
      </c>
    </row>
    <row r="68" spans="1:12">
      <c r="A68" s="37"/>
      <c r="B68" s="37" t="str">
        <f>IFERROR(VLOOKUP(D68,DB!A:K,11,0),"")</f>
        <v/>
      </c>
      <c r="C68" s="37"/>
      <c r="D68" s="37"/>
      <c r="E68" s="37"/>
      <c r="F68" s="38"/>
      <c r="G68" s="131">
        <f ca="1">IFERROR(NOW()-F68,"")</f>
        <v>45998.945783449075</v>
      </c>
      <c r="H68" s="38"/>
      <c r="I68" s="37" t="str">
        <f>IFERROR(VLOOKUP(D68,DB!A:F,6,0),"")</f>
        <v/>
      </c>
      <c r="J68" s="37" t="str">
        <f>IFERROR(VLOOKUP(D68,DB!A:G,7,0),"")</f>
        <v/>
      </c>
      <c r="K68" s="37"/>
      <c r="L68" s="37" t="str">
        <f>IFERROR(VLOOKUP(D68,DB!A:I,9,0),"")</f>
        <v/>
      </c>
    </row>
    <row r="69" spans="1:12">
      <c r="A69" s="37"/>
      <c r="B69" s="37" t="str">
        <f>IFERROR(VLOOKUP(D69,DB!A:K,11,0),"")</f>
        <v/>
      </c>
      <c r="C69" s="37"/>
      <c r="D69" s="37"/>
      <c r="E69" s="37"/>
      <c r="F69" s="38"/>
      <c r="G69" s="131">
        <f ca="1">IFERROR(NOW()-F69,"")</f>
        <v>45998.945783449075</v>
      </c>
      <c r="H69" s="38"/>
      <c r="I69" s="37" t="str">
        <f>IFERROR(VLOOKUP(D69,DB!A:F,6,0),"")</f>
        <v/>
      </c>
      <c r="J69" s="37" t="str">
        <f>IFERROR(VLOOKUP(D69,DB!A:G,7,0),"")</f>
        <v/>
      </c>
      <c r="K69" s="37"/>
      <c r="L69" s="37" t="str">
        <f>IFERROR(VLOOKUP(D69,DB!A:I,9,0),"")</f>
        <v/>
      </c>
    </row>
    <row r="70" spans="1:12">
      <c r="A70" s="37"/>
      <c r="B70" s="37" t="str">
        <f>IFERROR(VLOOKUP(D70,DB!A:K,11,0),"")</f>
        <v/>
      </c>
      <c r="C70" s="37"/>
      <c r="D70" s="37"/>
      <c r="E70" s="37"/>
      <c r="F70" s="38"/>
      <c r="G70" s="131">
        <f ca="1">IFERROR(NOW()-F70,"")</f>
        <v>45998.945783449075</v>
      </c>
      <c r="H70" s="38"/>
      <c r="I70" s="37" t="str">
        <f>IFERROR(VLOOKUP(D70,DB!A:F,6,0),"")</f>
        <v/>
      </c>
      <c r="J70" s="37" t="str">
        <f>IFERROR(VLOOKUP(D70,DB!A:G,7,0),"")</f>
        <v/>
      </c>
      <c r="K70" s="37"/>
      <c r="L70" s="37" t="str">
        <f>IFERROR(VLOOKUP(D70,DB!A:I,9,0),"")</f>
        <v/>
      </c>
    </row>
  </sheetData>
  <dataValidations count="2">
    <dataValidation allowBlank="1" showInputMessage="1" showErrorMessage="1" sqref="E1" xr:uid="{920C6338-E771-4DAE-8C89-92A9093EA4DE}"/>
    <dataValidation type="list" allowBlank="1" showInputMessage="1" showErrorMessage="1" sqref="E2:E7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97"/>
  <sheetViews>
    <sheetView workbookViewId="0">
      <selection activeCell="H2" sqref="H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t="s">
        <v>39143</v>
      </c>
      <c r="B2" s="115" t="str">
        <f>IFERROR(VLOOKUP(D2,DB!A:K,11,0),"")</f>
        <v>R6</v>
      </c>
      <c r="C2" s="116">
        <v>1</v>
      </c>
      <c r="D2" s="115" t="s">
        <v>34398</v>
      </c>
      <c r="E2" s="138" t="s">
        <v>39106</v>
      </c>
      <c r="F2" s="117">
        <v>45998.784247685187</v>
      </c>
      <c r="G2" s="72">
        <f t="shared" ref="G2:G31" ca="1" si="0">IFERROR(NOW()-F2,"-")</f>
        <v>0.16153576388751389</v>
      </c>
      <c r="H2" s="117">
        <v>45998.778495370374</v>
      </c>
      <c r="I2" s="115" t="str">
        <f>IFERROR(VLOOKUP(D2,DB!A:F,6,0),"")</f>
        <v>SCECO</v>
      </c>
      <c r="J2" s="115" t="str">
        <f>IFERROR(VLOOKUP(D2,DB!A:G,7,0),"")</f>
        <v>Weak</v>
      </c>
      <c r="K2" s="118" t="s">
        <v>39144</v>
      </c>
      <c r="L2" s="133" t="str">
        <f>IFERROR(VLOOKUP(D2,DB!A:I,9,0),"")</f>
        <v>Latis</v>
      </c>
    </row>
    <row r="3" spans="1:16382" ht="31.5" customHeight="1">
      <c r="A3" s="114" t="s">
        <v>39145</v>
      </c>
      <c r="B3" s="115" t="str">
        <f>IFERROR(VLOOKUP(D3,DB!A:K,11,0),"")</f>
        <v>R6</v>
      </c>
      <c r="C3" s="116">
        <v>3</v>
      </c>
      <c r="D3" s="115" t="s">
        <v>34702</v>
      </c>
      <c r="E3" s="138" t="s">
        <v>39106</v>
      </c>
      <c r="F3" s="117">
        <v>45998.877071759256</v>
      </c>
      <c r="G3" s="72">
        <f t="shared" ca="1" si="0"/>
        <v>6.8711689818883315E-2</v>
      </c>
      <c r="H3" s="117">
        <v>45998.869502314818</v>
      </c>
      <c r="I3" s="115" t="str">
        <f>IFERROR(VLOOKUP(D3,DB!A:F,6,0),"")</f>
        <v>SCECO</v>
      </c>
      <c r="J3" s="115" t="str">
        <f>IFERROR(VLOOKUP(D3,DB!A:G,7,0),"")</f>
        <v>Vandalized</v>
      </c>
      <c r="K3" s="118" t="s">
        <v>39146</v>
      </c>
      <c r="L3" s="133" t="str">
        <f>IFERROR(VLOOKUP(D3,DB!A:I,9,0),"")</f>
        <v>Latis</v>
      </c>
    </row>
    <row r="4" spans="1:16382" ht="31.5" customHeight="1">
      <c r="A4" s="114"/>
      <c r="B4" s="115" t="str">
        <f>IFERROR(VLOOKUP(D4,DB!A:K,11,0),"")</f>
        <v/>
      </c>
      <c r="C4" s="116"/>
      <c r="D4" s="115"/>
      <c r="E4" s="138"/>
      <c r="F4" s="117"/>
      <c r="G4" s="72">
        <f t="shared" ca="1" si="0"/>
        <v>45998.945783449075</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45998.945783449075</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45998.945783449075</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45998.945783449075</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45998.945783449075</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45998.945783449075</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45998.945783449075</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45998.945783449075</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45998.945783449075</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0"/>
        <v>45998.945783449075</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0"/>
        <v>45998.945783449075</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0"/>
        <v>45998.945783449075</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0"/>
        <v>45998.945783449075</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0"/>
        <v>45998.945783449075</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0"/>
        <v>45998.945783449075</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0"/>
        <v>45998.945783449075</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0"/>
        <v>45998.945783449075</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0"/>
        <v>45998.945783449075</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0"/>
        <v>45998.945783449075</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0"/>
        <v>45998.945783449075</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0"/>
        <v>45998.945783449075</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0"/>
        <v>45998.945783449075</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0"/>
        <v>45998.945783449075</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0"/>
        <v>45998.945783449075</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0"/>
        <v>45998.945783449075</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0"/>
        <v>45998.945783449075</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0"/>
        <v>45998.945783449075</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0"/>
        <v>45998.945783449075</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ref="G32:G95" ca="1" si="1">IFERROR(NOW()-F32,"-")</f>
        <v>45998.945783449075</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1"/>
        <v>45998.945783449075</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1"/>
        <v>45998.945783449075</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1"/>
        <v>45998.945783449075</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1"/>
        <v>45998.945783449075</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1"/>
        <v>45998.945783449075</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45998.945783449075</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45998.945783449075</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45998.945783449075</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45998.945783449075</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45998.945783449075</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45998.945783449075</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45998.945783449075</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45998.945783449075</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45998.945783449075</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45998.945783449075</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45998.945783449075</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45998.945783449075</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45998.945783449075</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45998.945783449075</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45998.945783449075</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45998.945783449075</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45998.945783449075</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45998.945783449075</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45998.945783449075</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45998.945783449075</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45998.945783449075</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45998.945783449075</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45998.945783449075</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45998.945783449075</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45998.945783449075</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45998.945783449075</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45998.945783449075</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45998.945783449075</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45998.945783449075</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45998.945783449075</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45998.945783449075</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45998.945783449075</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45998.945783449075</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45998.945783449075</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45998.945783449075</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45998.945783449075</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45998.945783449075</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45998.945783449075</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45998.945783449075</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1"/>
        <v>45998.945783449075</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1"/>
        <v>45998.945783449075</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1"/>
        <v>45998.945783449075</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1"/>
        <v>45998.945783449075</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1"/>
        <v>45998.945783449075</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1"/>
        <v>45998.945783449075</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1"/>
        <v>45998.945783449075</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1"/>
        <v>45998.945783449075</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1"/>
        <v>45998.945783449075</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1"/>
        <v>45998.945783449075</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1"/>
        <v>45998.945783449075</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1"/>
        <v>45998.945783449075</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1"/>
        <v>45998.945783449075</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1"/>
        <v>45998.945783449075</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1"/>
        <v>45998.945783449075</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1"/>
        <v>45998.945783449075</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1"/>
        <v>45998.945783449075</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1"/>
        <v>45998.945783449075</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1"/>
        <v>45998.945783449075</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ref="G96:G159" ca="1" si="2">IFERROR(NOW()-F96,"-")</f>
        <v>45998.945783449075</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2"/>
        <v>45998.945783449075</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2"/>
        <v>45998.945783449075</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2"/>
        <v>45998.945783449075</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2"/>
        <v>45998.945783449075</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2"/>
        <v>45998.945783449075</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45998.945783449075</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45998.945783449075</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45998.945783449075</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45998.945783449075</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45998.945783449075</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45998.945783449075</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45998.945783449075</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45998.945783449075</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45998.945783449075</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45998.945783449075</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45998.945783449075</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45998.945783449075</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45998.945783449075</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45998.945783449075</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45998.945783449075</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45998.945783449075</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45998.945783449075</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45998.945783449075</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45998.945783449075</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45998.945783449075</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45998.945783449075</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45998.945783449075</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45998.945783449075</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45998.945783449075</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45998.945783449075</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45998.945783449075</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45998.945783449075</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45998.945783449075</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45998.945783449075</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45998.945783449075</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45998.945783449075</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45998.945783449075</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45998.945783449075</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45998.945783449075</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45998.945783449075</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45998.945783449075</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45998.945783449075</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45998.945783449075</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45998.945783449075</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2"/>
        <v>45998.945783449075</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2"/>
        <v>45998.945783449075</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2"/>
        <v>45998.945783449075</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2"/>
        <v>45998.945783449075</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2"/>
        <v>45998.945783449075</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2"/>
        <v>45998.945783449075</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2"/>
        <v>45998.945783449075</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2"/>
        <v>45998.945783449075</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2"/>
        <v>45998.945783449075</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2"/>
        <v>45998.945783449075</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2"/>
        <v>45998.945783449075</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2"/>
        <v>45998.945783449075</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2"/>
        <v>45998.945783449075</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2"/>
        <v>45998.945783449075</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2"/>
        <v>45998.945783449075</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2"/>
        <v>45998.945783449075</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2"/>
        <v>45998.945783449075</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2"/>
        <v>45998.945783449075</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2"/>
        <v>45998.945783449075</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ref="G160:G223" ca="1" si="3">IFERROR(NOW()-F160,"-")</f>
        <v>45998.945783449075</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3"/>
        <v>45998.945783449075</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3"/>
        <v>45998.945783449075</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3"/>
        <v>45998.945783449075</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3"/>
        <v>45998.945783449075</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3"/>
        <v>45998.945783449075</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45998.945783449075</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45998.945783449075</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45998.945783449075</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45998.945783449075</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45998.945783449075</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45998.945783449075</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45998.945783449075</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45998.945783449075</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45998.945783449075</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45998.945783449075</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45998.945783449075</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45998.945783449075</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45998.945783449075</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45998.945783449075</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45998.945783449075</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45998.945783449075</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45998.945783449075</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45998.945783449075</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45998.945783449075</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45998.945783449075</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45998.945783449075</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45998.945783449075</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45998.945783449075</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45998.945783449075</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45998.945783449075</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45998.945783449075</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45998.945783449075</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45998.945783449075</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45998.945783449075</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45998.945783449075</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45998.945783449075</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45998.945783449075</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45998.945783449075</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45998.945783449075</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45998.945783449075</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45998.945783449075</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45998.945783449075</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45998.945783449075</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45998.945783449075</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3"/>
        <v>45998.945783449075</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3"/>
        <v>45998.945783449075</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3"/>
        <v>45998.945783449075</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3"/>
        <v>45998.945783449075</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3"/>
        <v>45998.945783449075</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3"/>
        <v>45998.945783449075</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3"/>
        <v>45998.945783449075</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3"/>
        <v>45998.945783449075</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3"/>
        <v>45998.945783449075</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3"/>
        <v>45998.945783449075</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3"/>
        <v>45998.945783449075</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3"/>
        <v>45998.945783449075</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3"/>
        <v>45998.945783449075</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3"/>
        <v>45998.945783449075</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3"/>
        <v>45998.945783449075</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3"/>
        <v>45998.945783449075</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3"/>
        <v>45998.945783449075</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3"/>
        <v>45998.945783449075</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3"/>
        <v>45998.945783449075</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ref="G224:G287" ca="1" si="4">IFERROR(NOW()-F224,"-")</f>
        <v>45998.945783449075</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4"/>
        <v>45998.945783449075</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4"/>
        <v>45998.945783449075</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4"/>
        <v>45998.945783449075</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4"/>
        <v>45998.945783449075</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4"/>
        <v>45998.945783449075</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45998.945783449075</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45998.945783449075</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45998.945783449075</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45998.945783449075</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45998.945783449075</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45998.945783449075</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45998.945783449075</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45998.945783449075</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45998.945783449075</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45998.945783449075</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45998.945783449075</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45998.945783449075</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45998.945783449075</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45998.945783449075</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45998.945783449075</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45998.945783449075</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45998.945783449075</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45998.945783449075</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45998.945783449075</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45998.945783449075</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45998.945783449075</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45998.945783449075</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45998.945783449075</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45998.945783449075</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45998.945783449075</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45998.945783449075</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45998.945783449075</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45998.945783449075</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45998.945783449075</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45998.945783449075</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45998.945783449075</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45998.945783449075</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45998.945783449075</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45998.945783449075</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45998.945783449075</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45998.945783449075</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45998.945783449075</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45998.945783449075</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45998.945783449075</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4"/>
        <v>45998.945783449075</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4"/>
        <v>45998.945783449075</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4"/>
        <v>45998.945783449075</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4"/>
        <v>45998.945783449075</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4"/>
        <v>45998.945783449075</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4"/>
        <v>45998.945783449075</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4"/>
        <v>45998.945783449075</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4"/>
        <v>45998.945783449075</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4"/>
        <v>45998.945783449075</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4"/>
        <v>45998.945783449075</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4"/>
        <v>45998.945783449075</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4"/>
        <v>45998.945783449075</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4"/>
        <v>45998.945783449075</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4"/>
        <v>45998.945783449075</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4"/>
        <v>45998.945783449075</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4"/>
        <v>45998.945783449075</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4"/>
        <v>45998.945783449075</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4"/>
        <v>45998.945783449075</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4"/>
        <v>45998.945783449075</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ref="G288:G351" ca="1" si="5">IFERROR(NOW()-F288,"-")</f>
        <v>45998.945783449075</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5"/>
        <v>45998.945783449075</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5"/>
        <v>45998.945783449075</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5"/>
        <v>45998.945783449075</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5"/>
        <v>45998.945783449075</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5"/>
        <v>45998.945783449075</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45998.945783449075</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45998.945783449075</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45998.945783449075</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45998.945783449075</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45998.945783449075</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45998.945783449075</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45998.945783449075</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45998.945783449075</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45998.945783449075</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45998.945783449075</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45998.945783449075</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45998.945783449075</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45998.945783449075</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45998.945783449075</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45998.945783449075</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45998.945783449075</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45998.945783449075</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45998.945783449075</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45998.945783449075</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45998.945783449075</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45998.945783449075</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45998.945783449075</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45998.945783449075</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45998.945783449075</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45998.945783449075</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45998.945783449075</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45998.945783449075</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45998.945783449075</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45998.945783449075</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45998.945783449075</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45998.945783449075</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45998.945783449075</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45998.945783449075</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45998.945783449075</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45998.945783449075</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45998.945783449075</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45998.945783449075</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45998.945783449075</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45998.945783449075</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5"/>
        <v>45998.945783449075</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5"/>
        <v>45998.945783449075</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5"/>
        <v>45998.945783449075</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5"/>
        <v>45998.945783449075</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5"/>
        <v>45998.945783449075</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5"/>
        <v>45998.945783449075</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5"/>
        <v>45998.945783449075</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5"/>
        <v>45998.945783449075</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5"/>
        <v>45998.945783449075</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5"/>
        <v>45998.945783449075</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5"/>
        <v>45998.945783449075</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5"/>
        <v>45998.945783449075</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5"/>
        <v>45998.945783449075</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5"/>
        <v>45998.945783449075</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5"/>
        <v>45998.945783449075</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5"/>
        <v>45998.945783449075</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5"/>
        <v>45998.945783449075</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5"/>
        <v>45998.945783449075</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5"/>
        <v>45998.945783449075</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ref="G352:G415" ca="1" si="6">IFERROR(NOW()-F352,"-")</f>
        <v>45998.945783449075</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6"/>
        <v>45998.945783449075</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6"/>
        <v>45998.945783449075</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6"/>
        <v>45998.945783449075</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6"/>
        <v>45998.945783449075</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6"/>
        <v>45998.945783449075</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45998.945783449075</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45998.945783449075</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45998.945783449075</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45998.945783449075</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45998.945783449075</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45998.945783449075</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45998.945783449075</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45998.945783449075</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45998.945783449075</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45998.945783449075</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45998.945783449075</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45998.945783449075</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45998.945783449075</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45998.945783449075</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45998.945783449075</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45998.945783449075</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45998.945783449075</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45998.945783449075</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45998.945783449075</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45998.945783449075</v>
      </c>
      <c r="H377" s="117"/>
      <c r="I377" s="115" t="str">
        <f>IFERROR(VLOOKUP(D377,DB!A:F,6,0),"")</f>
        <v/>
      </c>
      <c r="J377" s="115" t="str">
        <f>IFERROR(VLOOKUP(D377,DB!A:G,7,0),"")</f>
        <v/>
      </c>
      <c r="K377" s="118"/>
      <c r="L377" s="133" t="str">
        <f>IFERROR(VLOOKUP(D377,DB!A:I,9,0),"")</f>
        <v/>
      </c>
    </row>
    <row r="378" spans="1:12" ht="31.5" customHeight="1">
      <c r="A378" s="114"/>
      <c r="B378" s="115" t="str">
        <f>IFERROR(VLOOKUP(D378,DB!A:K,11,0),"")</f>
        <v/>
      </c>
      <c r="C378" s="116"/>
      <c r="D378" s="115"/>
      <c r="E378" s="138"/>
      <c r="F378" s="117"/>
      <c r="G378" s="72">
        <f t="shared" ca="1" si="6"/>
        <v>45998.945783449075</v>
      </c>
      <c r="H378" s="117"/>
      <c r="I378" s="115" t="str">
        <f>IFERROR(VLOOKUP(D378,DB!A:F,6,0),"")</f>
        <v/>
      </c>
      <c r="J378" s="115" t="str">
        <f>IFERROR(VLOOKUP(D378,DB!A:G,7,0),"")</f>
        <v/>
      </c>
      <c r="K378" s="118"/>
      <c r="L378" s="133" t="str">
        <f>IFERROR(VLOOKUP(D378,DB!A:I,9,0),"")</f>
        <v/>
      </c>
    </row>
    <row r="379" spans="1:12" ht="31.5" customHeight="1">
      <c r="A379" s="114"/>
      <c r="B379" s="115" t="str">
        <f>IFERROR(VLOOKUP(D379,DB!A:K,11,0),"")</f>
        <v/>
      </c>
      <c r="C379" s="116"/>
      <c r="D379" s="115"/>
      <c r="E379" s="138"/>
      <c r="F379" s="117"/>
      <c r="G379" s="72">
        <f t="shared" ca="1" si="6"/>
        <v>45998.945783449075</v>
      </c>
      <c r="H379" s="117"/>
      <c r="I379" s="115" t="str">
        <f>IFERROR(VLOOKUP(D379,DB!A:F,6,0),"")</f>
        <v/>
      </c>
      <c r="J379" s="115" t="str">
        <f>IFERROR(VLOOKUP(D379,DB!A:G,7,0),"")</f>
        <v/>
      </c>
      <c r="K379" s="118"/>
      <c r="L379" s="133" t="str">
        <f>IFERROR(VLOOKUP(D379,DB!A:I,9,0),"")</f>
        <v/>
      </c>
    </row>
    <row r="380" spans="1:12" ht="31.5" customHeight="1">
      <c r="A380" s="114"/>
      <c r="B380" s="115" t="str">
        <f>IFERROR(VLOOKUP(D380,DB!A:K,11,0),"")</f>
        <v/>
      </c>
      <c r="C380" s="116"/>
      <c r="D380" s="115"/>
      <c r="E380" s="138"/>
      <c r="F380" s="117"/>
      <c r="G380" s="72">
        <f t="shared" ca="1" si="6"/>
        <v>45998.945783449075</v>
      </c>
      <c r="H380" s="117"/>
      <c r="I380" s="115" t="str">
        <f>IFERROR(VLOOKUP(D380,DB!A:F,6,0),"")</f>
        <v/>
      </c>
      <c r="J380" s="115" t="str">
        <f>IFERROR(VLOOKUP(D380,DB!A:G,7,0),"")</f>
        <v/>
      </c>
      <c r="K380" s="118"/>
      <c r="L380" s="133" t="str">
        <f>IFERROR(VLOOKUP(D380,DB!A:I,9,0),"")</f>
        <v/>
      </c>
    </row>
    <row r="381" spans="1:12" ht="31.5" customHeight="1">
      <c r="A381" s="114"/>
      <c r="B381" s="115" t="str">
        <f>IFERROR(VLOOKUP(D381,DB!A:K,11,0),"")</f>
        <v/>
      </c>
      <c r="C381" s="116"/>
      <c r="D381" s="115"/>
      <c r="E381" s="138"/>
      <c r="F381" s="117"/>
      <c r="G381" s="72">
        <f t="shared" ca="1" si="6"/>
        <v>45998.945783449075</v>
      </c>
      <c r="H381" s="117"/>
      <c r="I381" s="115" t="str">
        <f>IFERROR(VLOOKUP(D381,DB!A:F,6,0),"")</f>
        <v/>
      </c>
      <c r="J381" s="115" t="str">
        <f>IFERROR(VLOOKUP(D381,DB!A:G,7,0),"")</f>
        <v/>
      </c>
      <c r="K381" s="118"/>
      <c r="L381" s="133" t="str">
        <f>IFERROR(VLOOKUP(D381,DB!A:I,9,0),"")</f>
        <v/>
      </c>
    </row>
    <row r="382" spans="1:12" ht="31.5" customHeight="1">
      <c r="A382" s="114"/>
      <c r="B382" s="115" t="str">
        <f>IFERROR(VLOOKUP(D382,DB!A:K,11,0),"")</f>
        <v/>
      </c>
      <c r="C382" s="116"/>
      <c r="D382" s="115"/>
      <c r="E382" s="138"/>
      <c r="F382" s="117"/>
      <c r="G382" s="72">
        <f t="shared" ca="1" si="6"/>
        <v>45998.945783449075</v>
      </c>
      <c r="H382" s="117"/>
      <c r="I382" s="115" t="str">
        <f>IFERROR(VLOOKUP(D382,DB!A:F,6,0),"")</f>
        <v/>
      </c>
      <c r="J382" s="115" t="str">
        <f>IFERROR(VLOOKUP(D382,DB!A:G,7,0),"")</f>
        <v/>
      </c>
      <c r="K382" s="118"/>
      <c r="L382" s="133" t="str">
        <f>IFERROR(VLOOKUP(D382,DB!A:I,9,0),"")</f>
        <v/>
      </c>
    </row>
    <row r="383" spans="1:12" ht="31.5" customHeight="1">
      <c r="A383" s="114"/>
      <c r="B383" s="115" t="str">
        <f>IFERROR(VLOOKUP(D383,DB!A:K,11,0),"")</f>
        <v/>
      </c>
      <c r="C383" s="116"/>
      <c r="D383" s="115"/>
      <c r="E383" s="138"/>
      <c r="F383" s="117"/>
      <c r="G383" s="72">
        <f t="shared" ca="1" si="6"/>
        <v>45998.945783449075</v>
      </c>
      <c r="H383" s="117"/>
      <c r="I383" s="115" t="str">
        <f>IFERROR(VLOOKUP(D383,DB!A:F,6,0),"")</f>
        <v/>
      </c>
      <c r="J383" s="115" t="str">
        <f>IFERROR(VLOOKUP(D383,DB!A:G,7,0),"")</f>
        <v/>
      </c>
      <c r="K383" s="118"/>
      <c r="L383" s="133" t="str">
        <f>IFERROR(VLOOKUP(D383,DB!A:I,9,0),"")</f>
        <v/>
      </c>
    </row>
    <row r="384" spans="1:12" ht="31.5" customHeight="1">
      <c r="A384" s="114"/>
      <c r="B384" s="115" t="str">
        <f>IFERROR(VLOOKUP(D384,DB!A:K,11,0),"")</f>
        <v/>
      </c>
      <c r="C384" s="116"/>
      <c r="D384" s="115"/>
      <c r="E384" s="138"/>
      <c r="F384" s="117"/>
      <c r="G384" s="72">
        <f t="shared" ca="1" si="6"/>
        <v>45998.945783449075</v>
      </c>
      <c r="H384" s="117"/>
      <c r="I384" s="115" t="str">
        <f>IFERROR(VLOOKUP(D384,DB!A:F,6,0),"")</f>
        <v/>
      </c>
      <c r="J384" s="115" t="str">
        <f>IFERROR(VLOOKUP(D384,DB!A:G,7,0),"")</f>
        <v/>
      </c>
      <c r="K384" s="118"/>
      <c r="L384" s="133" t="str">
        <f>IFERROR(VLOOKUP(D384,DB!A:I,9,0),"")</f>
        <v/>
      </c>
    </row>
    <row r="385" spans="1:12" ht="31.5" customHeight="1">
      <c r="A385" s="114"/>
      <c r="B385" s="115" t="str">
        <f>IFERROR(VLOOKUP(D385,DB!A:K,11,0),"")</f>
        <v/>
      </c>
      <c r="C385" s="116"/>
      <c r="D385" s="115"/>
      <c r="E385" s="138"/>
      <c r="F385" s="117"/>
      <c r="G385" s="72">
        <f t="shared" ca="1" si="6"/>
        <v>45998.945783449075</v>
      </c>
      <c r="H385" s="117"/>
      <c r="I385" s="115" t="str">
        <f>IFERROR(VLOOKUP(D385,DB!A:F,6,0),"")</f>
        <v/>
      </c>
      <c r="J385" s="115" t="str">
        <f>IFERROR(VLOOKUP(D385,DB!A:G,7,0),"")</f>
        <v/>
      </c>
      <c r="K385" s="118"/>
      <c r="L385" s="133" t="str">
        <f>IFERROR(VLOOKUP(D385,DB!A:I,9,0),"")</f>
        <v/>
      </c>
    </row>
    <row r="386" spans="1:12" ht="31.5" customHeight="1">
      <c r="A386" s="114"/>
      <c r="B386" s="115" t="str">
        <f>IFERROR(VLOOKUP(D386,DB!A:K,11,0),"")</f>
        <v/>
      </c>
      <c r="C386" s="116"/>
      <c r="D386" s="115"/>
      <c r="E386" s="138"/>
      <c r="F386" s="117"/>
      <c r="G386" s="72">
        <f t="shared" ca="1" si="6"/>
        <v>45998.945783449075</v>
      </c>
      <c r="H386" s="117"/>
      <c r="I386" s="115" t="str">
        <f>IFERROR(VLOOKUP(D386,DB!A:F,6,0),"")</f>
        <v/>
      </c>
      <c r="J386" s="115" t="str">
        <f>IFERROR(VLOOKUP(D386,DB!A:G,7,0),"")</f>
        <v/>
      </c>
      <c r="K386" s="118"/>
      <c r="L386" s="133" t="str">
        <f>IFERROR(VLOOKUP(D386,DB!A:I,9,0),"")</f>
        <v/>
      </c>
    </row>
    <row r="387" spans="1:12" ht="31.5" customHeight="1">
      <c r="A387" s="114"/>
      <c r="B387" s="115" t="str">
        <f>IFERROR(VLOOKUP(D387,DB!A:K,11,0),"")</f>
        <v/>
      </c>
      <c r="C387" s="116"/>
      <c r="D387" s="115"/>
      <c r="E387" s="138"/>
      <c r="F387" s="117"/>
      <c r="G387" s="72">
        <f t="shared" ca="1" si="6"/>
        <v>45998.945783449075</v>
      </c>
      <c r="H387" s="117"/>
      <c r="I387" s="115" t="str">
        <f>IFERROR(VLOOKUP(D387,DB!A:F,6,0),"")</f>
        <v/>
      </c>
      <c r="J387" s="115" t="str">
        <f>IFERROR(VLOOKUP(D387,DB!A:G,7,0),"")</f>
        <v/>
      </c>
      <c r="K387" s="118"/>
      <c r="L387" s="133" t="str">
        <f>IFERROR(VLOOKUP(D387,DB!A:I,9,0),"")</f>
        <v/>
      </c>
    </row>
    <row r="388" spans="1:12" ht="31.5" customHeight="1">
      <c r="A388" s="114"/>
      <c r="B388" s="115" t="str">
        <f>IFERROR(VLOOKUP(D388,DB!A:K,11,0),"")</f>
        <v/>
      </c>
      <c r="C388" s="116"/>
      <c r="D388" s="115"/>
      <c r="E388" s="138"/>
      <c r="F388" s="117"/>
      <c r="G388" s="72">
        <f t="shared" ca="1" si="6"/>
        <v>45998.945783449075</v>
      </c>
      <c r="H388" s="117"/>
      <c r="I388" s="115" t="str">
        <f>IFERROR(VLOOKUP(D388,DB!A:F,6,0),"")</f>
        <v/>
      </c>
      <c r="J388" s="115" t="str">
        <f>IFERROR(VLOOKUP(D388,DB!A:G,7,0),"")</f>
        <v/>
      </c>
      <c r="K388" s="118"/>
      <c r="L388" s="133" t="str">
        <f>IFERROR(VLOOKUP(D388,DB!A:I,9,0),"")</f>
        <v/>
      </c>
    </row>
    <row r="389" spans="1:12" ht="31.5" customHeight="1">
      <c r="A389" s="114"/>
      <c r="B389" s="115" t="str">
        <f>IFERROR(VLOOKUP(D389,DB!A:K,11,0),"")</f>
        <v/>
      </c>
      <c r="C389" s="116"/>
      <c r="D389" s="115"/>
      <c r="E389" s="138"/>
      <c r="F389" s="117"/>
      <c r="G389" s="72">
        <f t="shared" ca="1" si="6"/>
        <v>45998.945783449075</v>
      </c>
      <c r="H389" s="117"/>
      <c r="I389" s="115" t="str">
        <f>IFERROR(VLOOKUP(D389,DB!A:F,6,0),"")</f>
        <v/>
      </c>
      <c r="J389" s="115" t="str">
        <f>IFERROR(VLOOKUP(D389,DB!A:G,7,0),"")</f>
        <v/>
      </c>
      <c r="K389" s="118"/>
      <c r="L389" s="133" t="str">
        <f>IFERROR(VLOOKUP(D389,DB!A:I,9,0),"")</f>
        <v/>
      </c>
    </row>
    <row r="390" spans="1:12" ht="31.5" customHeight="1">
      <c r="A390" s="114"/>
      <c r="B390" s="115" t="str">
        <f>IFERROR(VLOOKUP(D390,DB!A:K,11,0),"")</f>
        <v/>
      </c>
      <c r="C390" s="116"/>
      <c r="D390" s="115"/>
      <c r="E390" s="138"/>
      <c r="F390" s="117"/>
      <c r="G390" s="72">
        <f t="shared" ca="1" si="6"/>
        <v>45998.945783449075</v>
      </c>
      <c r="H390" s="117"/>
      <c r="I390" s="115" t="str">
        <f>IFERROR(VLOOKUP(D390,DB!A:F,6,0),"")</f>
        <v/>
      </c>
      <c r="J390" s="115" t="str">
        <f>IFERROR(VLOOKUP(D390,DB!A:G,7,0),"")</f>
        <v/>
      </c>
      <c r="K390" s="118"/>
      <c r="L390" s="133" t="str">
        <f>IFERROR(VLOOKUP(D390,DB!A:I,9,0),"")</f>
        <v/>
      </c>
    </row>
    <row r="391" spans="1:12" ht="31.5" customHeight="1">
      <c r="A391" s="114"/>
      <c r="B391" s="115" t="str">
        <f>IFERROR(VLOOKUP(D391,DB!A:K,11,0),"")</f>
        <v/>
      </c>
      <c r="C391" s="116"/>
      <c r="D391" s="115"/>
      <c r="E391" s="138"/>
      <c r="F391" s="117"/>
      <c r="G391" s="72">
        <f t="shared" ca="1" si="6"/>
        <v>45998.945783449075</v>
      </c>
      <c r="H391" s="117"/>
      <c r="I391" s="115" t="str">
        <f>IFERROR(VLOOKUP(D391,DB!A:F,6,0),"")</f>
        <v/>
      </c>
      <c r="J391" s="115" t="str">
        <f>IFERROR(VLOOKUP(D391,DB!A:G,7,0),"")</f>
        <v/>
      </c>
      <c r="K391" s="118"/>
      <c r="L391" s="133" t="str">
        <f>IFERROR(VLOOKUP(D391,DB!A:I,9,0),"")</f>
        <v/>
      </c>
    </row>
    <row r="392" spans="1:12" ht="31.5" customHeight="1">
      <c r="A392" s="114"/>
      <c r="B392" s="115" t="str">
        <f>IFERROR(VLOOKUP(D392,DB!A:K,11,0),"")</f>
        <v/>
      </c>
      <c r="C392" s="116"/>
      <c r="D392" s="115"/>
      <c r="E392" s="138"/>
      <c r="F392" s="117"/>
      <c r="G392" s="72">
        <f t="shared" ca="1" si="6"/>
        <v>45998.945783449075</v>
      </c>
      <c r="H392" s="117"/>
      <c r="I392" s="115" t="str">
        <f>IFERROR(VLOOKUP(D392,DB!A:F,6,0),"")</f>
        <v/>
      </c>
      <c r="J392" s="115" t="str">
        <f>IFERROR(VLOOKUP(D392,DB!A:G,7,0),"")</f>
        <v/>
      </c>
      <c r="K392" s="118"/>
      <c r="L392" s="133" t="str">
        <f>IFERROR(VLOOKUP(D392,DB!A:I,9,0),"")</f>
        <v/>
      </c>
    </row>
    <row r="393" spans="1:12" ht="31.5" customHeight="1">
      <c r="A393" s="114"/>
      <c r="B393" s="115" t="str">
        <f>IFERROR(VLOOKUP(D393,DB!A:K,11,0),"")</f>
        <v/>
      </c>
      <c r="C393" s="116"/>
      <c r="D393" s="115"/>
      <c r="E393" s="138"/>
      <c r="F393" s="117"/>
      <c r="G393" s="72">
        <f t="shared" ca="1" si="6"/>
        <v>45998.945783449075</v>
      </c>
      <c r="H393" s="117"/>
      <c r="I393" s="115" t="str">
        <f>IFERROR(VLOOKUP(D393,DB!A:F,6,0),"")</f>
        <v/>
      </c>
      <c r="J393" s="115" t="str">
        <f>IFERROR(VLOOKUP(D393,DB!A:G,7,0),"")</f>
        <v/>
      </c>
      <c r="K393" s="118"/>
      <c r="L393" s="133" t="str">
        <f>IFERROR(VLOOKUP(D393,DB!A:I,9,0),"")</f>
        <v/>
      </c>
    </row>
    <row r="394" spans="1:12" ht="31.5" customHeight="1">
      <c r="A394" s="114"/>
      <c r="B394" s="115" t="str">
        <f>IFERROR(VLOOKUP(D394,DB!A:K,11,0),"")</f>
        <v/>
      </c>
      <c r="C394" s="116"/>
      <c r="D394" s="115"/>
      <c r="E394" s="138"/>
      <c r="F394" s="117"/>
      <c r="G394" s="72">
        <f t="shared" ca="1" si="6"/>
        <v>45998.945783449075</v>
      </c>
      <c r="H394" s="117"/>
      <c r="I394" s="115" t="str">
        <f>IFERROR(VLOOKUP(D394,DB!A:F,6,0),"")</f>
        <v/>
      </c>
      <c r="J394" s="115" t="str">
        <f>IFERROR(VLOOKUP(D394,DB!A:G,7,0),"")</f>
        <v/>
      </c>
      <c r="K394" s="118"/>
      <c r="L394" s="133" t="str">
        <f>IFERROR(VLOOKUP(D394,DB!A:I,9,0),"")</f>
        <v/>
      </c>
    </row>
    <row r="395" spans="1:12" ht="31.5" customHeight="1">
      <c r="A395" s="114"/>
      <c r="B395" s="115" t="str">
        <f>IFERROR(VLOOKUP(D395,DB!A:K,11,0),"")</f>
        <v/>
      </c>
      <c r="C395" s="116"/>
      <c r="D395" s="115"/>
      <c r="E395" s="138"/>
      <c r="F395" s="117"/>
      <c r="G395" s="72">
        <f t="shared" ca="1" si="6"/>
        <v>45998.945783449075</v>
      </c>
      <c r="H395" s="117"/>
      <c r="I395" s="115" t="str">
        <f>IFERROR(VLOOKUP(D395,DB!A:F,6,0),"")</f>
        <v/>
      </c>
      <c r="J395" s="115" t="str">
        <f>IFERROR(VLOOKUP(D395,DB!A:G,7,0),"")</f>
        <v/>
      </c>
      <c r="K395" s="118"/>
      <c r="L395" s="133" t="str">
        <f>IFERROR(VLOOKUP(D395,DB!A:I,9,0),"")</f>
        <v/>
      </c>
    </row>
    <row r="396" spans="1:12" ht="31.5" customHeight="1">
      <c r="A396" s="114"/>
      <c r="B396" s="115" t="str">
        <f>IFERROR(VLOOKUP(D396,DB!A:K,11,0),"")</f>
        <v/>
      </c>
      <c r="C396" s="116"/>
      <c r="D396" s="115"/>
      <c r="E396" s="138"/>
      <c r="F396" s="117"/>
      <c r="G396" s="72">
        <f t="shared" ca="1" si="6"/>
        <v>45998.945783449075</v>
      </c>
      <c r="H396" s="117"/>
      <c r="I396" s="115" t="str">
        <f>IFERROR(VLOOKUP(D396,DB!A:F,6,0),"")</f>
        <v/>
      </c>
      <c r="J396" s="115" t="str">
        <f>IFERROR(VLOOKUP(D396,DB!A:G,7,0),"")</f>
        <v/>
      </c>
      <c r="K396" s="118"/>
      <c r="L396" s="133" t="str">
        <f>IFERROR(VLOOKUP(D396,DB!A:I,9,0),"")</f>
        <v/>
      </c>
    </row>
    <row r="397" spans="1:12" ht="31.5" customHeight="1">
      <c r="A397" s="139"/>
      <c r="B397" s="140" t="str">
        <f>IFERROR(VLOOKUP(D397,DB!A:K,11,0),"")</f>
        <v/>
      </c>
      <c r="C397" s="141"/>
      <c r="D397" s="140"/>
      <c r="E397" s="138"/>
      <c r="F397" s="142"/>
      <c r="G397" s="143">
        <f t="shared" ca="1" si="6"/>
        <v>45998.945783449075</v>
      </c>
      <c r="H397" s="142"/>
      <c r="I397" s="140" t="str">
        <f>IFERROR(VLOOKUP(D397,DB!A:F,6,0),"")</f>
        <v/>
      </c>
      <c r="J397" s="140" t="str">
        <f>IFERROR(VLOOKUP(D397,DB!A:G,7,0),"")</f>
        <v/>
      </c>
      <c r="K397" s="144"/>
      <c r="L397" s="145" t="str">
        <f>IFERROR(VLOOKUP(D397,DB!A:I,9,0),"")</f>
        <v/>
      </c>
    </row>
  </sheetData>
  <dataValidations count="2">
    <dataValidation allowBlank="1" showInputMessage="1" showErrorMessage="1" sqref="E1" xr:uid="{9E1BC488-8814-4F8A-8DBE-742B3278AB71}"/>
    <dataValidation type="list" allowBlank="1" showInputMessage="1" showErrorMessage="1" sqref="E2:E39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2025-12-07T19:43:58Z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