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60" documentId="120_S{2AC9BD13-BADA-5192-A53E-5A8FF88502F6}" xr6:coauthVersionLast="47" xr6:coauthVersionMax="47" xr10:uidLastSave="{6C1012DF-591F-4017-B20C-A2AF64F04B5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<sst xmlns="http://schemas.openxmlformats.org/spreadsheetml/2006/main" count="180296" uniqueCount="39133">
  <si>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</si>
  <si>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</si>
  <si>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</si>
  <si>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</si>
  <si>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</si>
  <si>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</si>
  <si>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</si>
  <si>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</si>
  <si>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</si>
  <si>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</si>
  <si>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</si>
  <si>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</si>
  <si>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</si>
  <si>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</si>
  <si>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</si>
  <si>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</si>
  <si>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</si>
  <si>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</si>
  <si>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</si>
  <si>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</si>
  <si>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</si>
  <si>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</si>
  <si>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</si>
  <si>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</si>
  <si>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</si>
  <si>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</si>
  <si>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</si>
  <si>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</si>
  <si>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</si>
  <si>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</si>
  <si>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</si>
  <si>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</si>
  <si>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</si>
  <si>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</si>
  <si>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</si>
  <si>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</si>
  <si>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</si>
  <si>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</si>
  <si>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</si>
  <si>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</si>
  <si>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</si>
  <si>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</si>
  <si>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</si>
  <si>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</si>
  <si>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</si>
  <si>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</si>
  <si>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</si>
  <si>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</si>
  <si>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</si>
  <si>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</si>
  <si>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</si>
  <si>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</si>
  <si>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</si>
  <si>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</si>
  <si>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</si>
  <si>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</si>
  <si>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</si>
  <si>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</si>
  <si>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</si>
  <si>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</si>
  <si>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</si>
  <si>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</si>
  <si>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</si>
  <si>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</si>
  <si>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</si>
  <si>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</si>
  <si>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</si>
  <si>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</si>
  <si>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</si>
  <si>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</si>
  <si>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</si>
  <si>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</si>
  <si>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</si>
  <si>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</si>
  <si>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</si>
  <si>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</si>
  <si>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</si>
  <si>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</si>
  <si>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</si>
  <si>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</si>
  <si>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</si>
  <si>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</si>
  <si>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</si>
  <si>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</si>
  <si>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</si>
  <si>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</si>
  <si>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</si>
  <si>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</si>
  <si>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</si>
  <si>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</si>
  <si>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</si>
  <si>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</si>
  <si>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</si>
  <si>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</si>
  <si>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</si>
  <si>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</si>
  <si>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</si>
  <si>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</si>
  <si>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</si>
  <si>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</si>
  <si>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</si>
  <si>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</si>
  <si>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</si>
  <si>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</si>
  <si>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</si>
  <si>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</si>
  <si>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</si>
  <si>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</si>
  <si>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</si>
  <si>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</si>
  <si>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</si>
  <si>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</si>
  <si>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</si>
  <si>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</si>
  <si>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</si>
  <si>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</si>
  <si>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</si>
  <si>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</si>
  <si>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</si>
  <si>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</si>
  <si>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</si>
  <si>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</si>
  <si>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</si>
  <si>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</si>
  <si>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</si>
  <si>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</si>
  <si>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</si>
  <si>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</si>
  <si>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</si>
  <si>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</si>
  <si>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</si>
  <si>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</si>
  <si>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</si>
  <si>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</si>
  <si>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</si>
  <si>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</si>
  <si>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</si>
  <si>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</si>
  <si>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</si>
  <si>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</si>
  <si>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</si>
  <si>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</si>
  <si>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</si>
  <si>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</si>
  <si>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</si>
  <si>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</si>
  <si>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</si>
  <si>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</si>
  <si>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</si>
  <si>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</si>
  <si>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</si>
  <si>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</si>
  <si>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</si>
  <si>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</si>
  <si>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</si>
  <si>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</si>
  <si>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</si>
  <si>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</si>
  <si>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</si>
  <si>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</si>
  <si>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</si>
  <si>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</si>
  <si>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</si>
  <si>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</si>
  <si>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</si>
  <si>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</si>
  <si>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</si>
  <si>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</si>
  <si>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</si>
  <si>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</si>
  <si>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</si>
  <si>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</si>
  <si>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</si>
  <si>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</si>
  <si>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</si>
  <si>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</si>
  <si>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</si>
  <si>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</si>
  <si>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</si>
  <si>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</si>
  <si>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</si>
  <si>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</si>
  <si>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</si>
  <si>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</si>
  <si>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</si>
  <si>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</si>
  <si>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</si>
  <si>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</si>
  <si>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</si>
  <si>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</si>
  <si>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</si>
  <si>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</si>
  <si>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</si>
  <si>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</si>
  <si>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</si>
  <si>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</si>
  <si>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</si>
  <si>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</si>
  <si>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</si>
  <si>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</si>
  <si>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</si>
  <si>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</si>
  <si>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</si>
  <si>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</si>
  <si>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</si>
  <si>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</si>
  <si>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</si>
  <si>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</si>
  <si>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</si>
  <si>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</si>
  <si>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</si>
  <si>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</si>
  <si>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</si>
  <si>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</si>
  <si>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</si>
  <si>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</si>
  <si>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</si>
  <si>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</si>
  <si>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</si>
  <si>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</si>
  <si>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</si>
  <si>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</si>
  <si>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</si>
  <si>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</si>
  <si>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</si>
  <si>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</si>
  <si>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</si>
  <si>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</si>
  <si>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</si>
  <si>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</si>
  <si>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</si>
  <si>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</si>
  <si>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</si>
  <si>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</si>
  <si>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</si>
  <si>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</si>
  <si>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</si>
  <si>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</si>
  <si>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</si>
  <si>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</si>
  <si>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</si>
  <si>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</si>
  <si>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</si>
  <si>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</si>
  <si>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</si>
  <si>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</si>
  <si>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</si>
  <si>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</si>
  <si>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</si>
  <si>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</si>
  <si>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</si>
  <si>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</si>
  <si>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</si>
  <si>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</si>
  <si>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</si>
  <si>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</si>
  <si>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</si>
  <si>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</si>
  <si>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</si>
  <si>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</si>
  <si>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</si>
  <si>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</si>
  <si>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</si>
  <si>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</si>
  <si>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</si>
  <si>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</si>
  <si>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</si>
  <si>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</si>
  <si>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</si>
  <si>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</si>
  <si>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</si>
  <si>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</si>
  <si>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</si>
  <si>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</si>
  <si>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</si>
  <si>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</si>
  <si>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</si>
  <si>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</si>
  <si>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</si>
  <si>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</si>
  <si>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</si>
  <si>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</si>
  <si>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</si>
  <si>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</si>
  <si>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</si>
  <si>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</si>
  <si>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</si>
  <si>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</si>
  <si>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</si>
  <si>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</si>
  <si>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</si>
  <si>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</si>
  <si>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</si>
  <si>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</si>
  <si>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</si>
  <si>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</si>
  <si>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</si>
  <si>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</si>
  <si>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</si>
  <si>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</si>
  <si>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</si>
  <si>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</si>
  <si>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</si>
  <si>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</si>
  <si>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</si>
  <si>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</si>
  <si>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</si>
  <si>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</si>
  <si>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</si>
  <si>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</si>
  <si>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</si>
  <si>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</si>
  <si>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</si>
  <si>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</si>
  <si>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</si>
  <si>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</si>
  <si>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</si>
  <si>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</si>
  <si>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</si>
  <si>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</si>
  <si>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</si>
  <si>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</si>
  <si>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</si>
  <si>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</si>
  <si>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</si>
  <si>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</si>
  <si>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</si>
  <si>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</si>
  <si>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</si>
  <si>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</si>
  <si>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</si>
  <si>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</si>
  <si>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</si>
  <si>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</si>
  <si>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</si>
  <si>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</si>
  <si>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</si>
  <si>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</si>
  <si>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</si>
  <si>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</si>
  <si>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</si>
  <si>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</si>
  <si>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</si>
  <si>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</si>
  <si>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</si>
  <si>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</si>
  <si>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</si>
  <si>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</si>
  <si>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</si>
  <si>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</si>
  <si>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</si>
  <si>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</si>
  <si>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</si>
  <si>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</si>
  <si>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</si>
  <si>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</si>
  <si>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</si>
  <si>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</si>
  <si>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</si>
  <si>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</si>
  <si>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</si>
  <si>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</si>
  <si>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</si>
  <si>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</si>
  <si>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</si>
  <si>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</si>
  <si>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</si>
  <si>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</si>
  <si>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</si>
  <si>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</si>
  <si>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</si>
  <si>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</si>
  <si>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</si>
  <si>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</si>
  <si>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</si>
  <si>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</si>
  <si>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</si>
  <si>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</si>
  <si>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</si>
  <si>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</si>
  <si>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</si>
  <si>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</si>
  <si>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</si>
  <si>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</si>
  <si>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</si>
  <si>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</si>
  <si>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</si>
  <si>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</si>
  <si>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</si>
  <si>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</si>
  <si>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</si>
  <si>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</si>
  <si>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</si>
  <si>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</si>
  <si>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</si>
  <si>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</si>
  <si>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</si>
  <si>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</si>
  <si>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</si>
  <si>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</si>
  <si>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</si>
  <si>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</si>
  <si>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</si>
  <si>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</si>
  <si>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</si>
  <si>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</si>
  <si>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</si>
  <si>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</si>
  <si>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</si>
  <si>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</si>
  <si>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</si>
  <si>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</si>
  <si>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</si>
  <si>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</si>
  <si>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</si>
  <si>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</si>
  <si>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</si>
  <si>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</si>
  <si>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</si>
  <si>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</si>
  <si>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</si>
  <si>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</si>
  <si>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</si>
  <si>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</si>
  <si>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</si>
  <si>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</si>
  <si>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</si>
  <si>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</si>
  <si>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</si>
  <si>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</si>
  <si>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</si>
  <si>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</si>
  <si>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</si>
  <si>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</si>
  <si>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</si>
  <si>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</si>
  <si>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</si>
  <si>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</si>
  <si>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</si>
  <si>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</si>
  <si>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</si>
  <si>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</si>
  <si>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</si>
  <si>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</si>
  <si>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</si>
  <si>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</si>
  <si>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</si>
  <si>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</si>
  <si>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</si>
  <si>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</si>
  <si>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</si>
  <si>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</si>
  <si>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</si>
  <si>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</si>
  <si>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</si>
  <si>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</si>
  <si>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</si>
  <si>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</si>
  <si>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</si>
  <si>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</si>
  <si>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</si>
  <si>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</si>
  <si>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</si>
  <si>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</si>
  <si>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</si>
  <si>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</si>
  <si>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</si>
  <si>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</si>
  <si>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</si>
  <si>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</si>
  <si>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</si>
  <si>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</si>
  <si>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</si>
  <si>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</si>
  <si>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</si>
  <si>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</si>
  <si>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</si>
  <si>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</si>
  <si>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</si>
  <si>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</si>
  <si>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</si>
  <si>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</si>
  <si>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</si>
  <si>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</si>
  <si>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</si>
  <si>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</si>
  <si>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</si>
  <si>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</si>
  <si>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</si>
  <si>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</si>
  <si>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</si>
  <si>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</si>
  <si>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</si>
  <si>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</si>
  <si>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</si>
  <si>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</si>
  <si>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</si>
  <si>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</si>
  <si>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</si>
  <si>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</si>
  <si>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</si>
  <si>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</si>
  <si>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</si>
  <si>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</si>
  <si>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</si>
  <si>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</si>
  <si>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</si>
  <si>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</si>
  <si>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</si>
  <si>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</si>
  <si>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</si>
  <si>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</si>
  <si>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</si>
  <si>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</si>
  <si>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</si>
  <si>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</si>
  <si>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</si>
  <si>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</si>
  <si>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</si>
  <si>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</si>
  <si>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</si>
  <si>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</si>
  <si>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</si>
  <si>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</si>
  <si>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</si>
  <si>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</si>
  <si>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</si>
  <si>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</si>
  <si>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</si>
  <si>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</si>
  <si>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</si>
  <si>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</si>
  <si>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</si>
  <si>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</si>
  <si>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</si>
  <si>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</si>
  <si>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</si>
  <si>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</si>
  <si>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</si>
  <si>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</si>
  <si>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</si>
  <si>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</si>
  <si>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</si>
  <si>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</si>
  <si>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</si>
  <si>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</si>
  <si>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</si>
  <si>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</si>
  <si>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</si>
  <si>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</si>
  <si>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</si>
  <si>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</si>
  <si>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</si>
  <si>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</si>
  <si>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</si>
  <si>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</si>
  <si>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</si>
  <si>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</si>
  <si>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</si>
  <si>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</si>
  <si>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</si>
  <si>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</si>
  <si>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</si>
  <si>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</si>
  <si>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</si>
  <si>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</si>
  <si>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</si>
  <si>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</si>
  <si>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</si>
  <si>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</si>
  <si>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</si>
  <si>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</si>
  <si>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</si>
  <si>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</si>
  <si>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</si>
  <si>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</si>
  <si>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</si>
  <si>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</si>
  <si>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</si>
  <si>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</si>
  <si>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</si>
  <si>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</si>
  <si>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</si>
  <si>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</si>
  <si>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</si>
  <si>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</si>
  <si>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</si>
  <si>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</si>
  <si>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</si>
  <si>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</si>
  <si>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</si>
  <si>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</si>
  <si>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</si>
  <si>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</si>
  <si>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</si>
  <si>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</si>
  <si>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</si>
  <si>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</si>
  <si>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</si>
  <si>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</si>
  <si>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</si>
  <si>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</si>
  <si>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</si>
  <si>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</si>
  <si>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</si>
  <si>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</si>
  <si>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</si>
  <si>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</si>
  <si>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</si>
  <si>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</si>
  <si>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</si>
  <si>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</si>
  <si>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</si>
  <si>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</si>
  <si>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</si>
  <si>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</si>
  <si>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</si>
  <si>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</si>
  <si>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</si>
  <si>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</si>
  <si>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</si>
  <si>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</si>
  <si>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</si>
  <si>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</si>
  <si>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</si>
  <si>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</si>
  <si>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</si>
  <si>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</si>
  <si>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</si>
  <si>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</si>
  <si>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</si>
  <si>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</si>
  <si>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</si>
  <si>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</si>
  <si>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</si>
  <si>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</si>
  <si>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</si>
  <si>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</si>
  <si>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</si>
  <si>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</si>
  <si>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</si>
  <si>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</si>
  <si>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</si>
  <si>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</si>
  <si>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</si>
  <si>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</si>
  <si>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</si>
  <si>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</si>
  <si>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</si>
  <si>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</si>
  <si>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</si>
  <si>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</si>
  <si>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</si>
  <si>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</si>
  <si>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</si>
  <si>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</si>
  <si>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</si>
  <si>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</si>
  <si>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</si>
  <si>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</si>
  <si>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</si>
  <si>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</si>
  <si>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</si>
  <si>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</si>
  <si>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</si>
  <si>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</si>
  <si>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</si>
  <si>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</si>
  <si>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</si>
  <si>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</si>
  <si>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</si>
  <si>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</si>
  <si>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</si>
  <si>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</si>
  <si>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</si>
  <si>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</si>
  <si>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</si>
  <si>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</si>
  <si>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</si>
  <si>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</si>
  <si>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</si>
  <si>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</si>
  <si>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</si>
  <si>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</si>
  <si>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</si>
  <si>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</si>
  <si>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</si>
  <si>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</si>
  <si>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</si>
  <si>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</si>
  <si>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</si>
  <si>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</si>
  <si>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</si>
  <si>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</si>
  <si>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</si>
  <si>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</si>
  <si>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</si>
  <si>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</si>
  <si>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</si>
  <si>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</si>
  <si>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</si>
  <si>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</si>
  <si>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</si>
  <si>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</si>
  <si>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</si>
  <si>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</si>
  <si>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</si>
  <si>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</si>
  <si>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</si>
  <si>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</si>
  <si>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</si>
  <si>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</si>
  <si>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</si>
  <si>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</si>
  <si>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</si>
  <si>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</si>
  <si>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</si>
  <si>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</si>
  <si>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</si>
  <si>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</si>
  <si>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</si>
  <si>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</si>
  <si>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</si>
  <si>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</si>
  <si>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</si>
  <si>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</si>
  <si>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</si>
  <si>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</si>
  <si>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</si>
  <si>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</si>
  <si>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</si>
  <si>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</si>
  <si>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</si>
  <si>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</si>
  <si>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</si>
  <si>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</si>
  <si>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</si>
  <si>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</si>
  <si>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</si>
  <si>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</si>
  <si>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</si>
  <si>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</si>
  <si>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</si>
  <si>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</si>
  <si>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</si>
  <si>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</si>
  <si>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</si>
  <si>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</si>
  <si>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</si>
  <si>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</si>
  <si>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</si>
  <si>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</si>
  <si>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</si>
  <si>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</si>
  <si>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</si>
  <si>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</si>
  <si>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</si>
  <si>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</si>
  <si>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</si>
  <si>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</si>
  <si>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</si>
  <si>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</si>
  <si>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</si>
  <si>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</si>
  <si>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</si>
  <si>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</si>
  <si>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</si>
  <si>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</si>
  <si>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</si>
  <si>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</si>
  <si>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</si>
  <si>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</si>
  <si>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</si>
  <si>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</si>
  <si>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</si>
  <si>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</si>
  <si>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</si>
  <si>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</si>
  <si>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</si>
  <si>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</si>
  <si>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</si>
  <si>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</si>
  <si>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</si>
  <si>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</si>
  <si>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</si>
  <si>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</si>
  <si>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</si>
  <si>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</si>
  <si>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</si>
  <si>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</si>
  <si>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</si>
  <si>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</si>
  <si>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</si>
  <si>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</si>
  <si>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</si>
  <si>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</si>
  <si>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</si>
  <si>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</si>
  <si>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</si>
  <si>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</si>
  <si>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</si>
  <si>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</si>
  <si>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</si>
  <si>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</si>
  <si>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</si>
  <si>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</si>
  <si>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</si>
  <si>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</si>
  <si>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</si>
  <si>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</si>
  <si>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</si>
  <si>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</si>
  <si>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</si>
  <si>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</si>
  <si>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</si>
  <si>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</si>
  <si>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</si>
  <si>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</si>
  <si>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</si>
  <si>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</si>
  <si>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</si>
  <si>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</si>
  <si>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</si>
  <si>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</si>
  <si>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</si>
  <si>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</si>
  <si>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</si>
  <si>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</si>
  <si>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</si>
  <si>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</si>
  <si>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</si>
  <si>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</si>
  <si>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</si>
  <si>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</si>
  <si>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</si>
  <si>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</si>
  <si>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</si>
  <si>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</si>
  <si>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</si>
  <si>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</si>
  <si>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</si>
  <si>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</si>
  <si>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</si>
  <si>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</si>
  <si>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</si>
  <si>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</si>
  <si>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</si>
  <si>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</si>
  <si>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</si>
  <si>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</si>
  <si>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</si>
  <si>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</si>
  <si>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</si>
  <si>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</si>
  <si>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</si>
  <si>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</si>
  <si>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</si>
  <si>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</si>
  <si>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</si>
  <si>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</si>
  <si>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</si>
  <si>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</si>
  <si>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</si>
  <si>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</si>
  <si>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</si>
  <si>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</si>
  <si>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</si>
  <si>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</si>
  <si>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</si>
  <si>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</si>
  <si>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</si>
  <si>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</si>
  <si>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</si>
  <si>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</si>
  <si>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</si>
  <si>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</si>
  <si>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</si>
  <si>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</si>
  <si>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</si>
  <si>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</si>
  <si>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</si>
  <si>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</si>
  <si>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</si>
  <si>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</si>
  <si>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</si>
  <si>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</si>
  <si>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</si>
  <si>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</si>
  <si>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</si>
  <si>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</si>
  <si>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</si>
  <si>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</si>
  <si>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</si>
  <si>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</si>
  <si>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</si>
  <si>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</si>
  <si>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</si>
  <si>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</si>
  <si>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</si>
  <si>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</si>
  <si>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</si>
  <si>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</si>
  <si>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</si>
  <si>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</si>
  <si>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</si>
  <si>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</si>
  <si>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</si>
  <si>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</si>
  <si>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</si>
  <si>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</si>
  <si>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</si>
  <si>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</si>
  <si>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</si>
  <si>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</si>
  <si>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</si>
  <si>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</si>
  <si>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</si>
  <si>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</si>
  <si>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</si>
  <si>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</si>
  <si>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</si>
  <si>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</si>
  <si>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</si>
  <si>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</si>
  <si>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</si>
  <si>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</si>
  <si>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</si>
  <si>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</si>
  <si>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</si>
  <si>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</si>
  <si>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</si>
  <si>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</si>
  <si>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</si>
  <si>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</si>
  <si>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</si>
  <si>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</si>
  <si>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</si>
  <si>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</si>
  <si>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</si>
  <si>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</si>
  <si>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</si>
  <si>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</si>
  <si>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</si>
  <si>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</si>
  <si>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</si>
  <si>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</si>
  <si>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</si>
  <si>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</si>
  <si>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</si>
  <si>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</si>
  <si>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</si>
  <si>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</si>
  <si>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</si>
  <si>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</si>
  <si>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</si>
  <si>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</si>
  <si>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</si>
  <si>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</si>
  <si>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</si>
  <si>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</si>
  <si>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</si>
  <si>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</si>
  <si>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</si>
  <si>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</si>
  <si>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</si>
  <si>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</si>
  <si>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</si>
  <si>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</si>
  <si>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</si>
  <si>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</si>
  <si>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</si>
  <si>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</si>
  <si>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</si>
  <si>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</si>
  <si>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</si>
  <si>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</si>
  <si>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</si>
  <si>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</si>
  <si>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</si>
  <si>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</si>
  <si>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</si>
  <si>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</si>
  <si>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</si>
  <si>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</si>
  <si>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</si>
  <si>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</si>
  <si>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</si>
  <si>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</si>
  <si>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</si>
  <si>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</si>
  <si>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</si>
  <si>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</si>
  <si>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</si>
  <si>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</si>
  <si>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</si>
  <si>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</si>
  <si>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</si>
  <si>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</si>
  <si>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</si>
  <si>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</si>
  <si>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</si>
  <si>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</si>
  <si>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</si>
  <si>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</si>
  <si>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</si>
  <si>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</si>
  <si>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</si>
  <si>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</si>
  <si>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</si>
  <si>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</si>
  <si>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</si>
  <si>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</si>
  <si>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</si>
  <si>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</si>
  <si>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</si>
  <si>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</si>
  <si>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</si>
  <si>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</si>
  <si>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</si>
  <si>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</si>
  <si>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</si>
  <si>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</si>
  <si>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</si>
  <si>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</si>
  <si>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</si>
  <si>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</si>
  <si>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</si>
  <si>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</si>
  <si>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</si>
  <si>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</si>
  <si>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</si>
  <si>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</si>
  <si>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</si>
  <si>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</si>
  <si>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</si>
  <si>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</si>
  <si>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</si>
  <si>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</si>
  <si>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</si>
  <si>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</si>
  <si>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</si>
  <si>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</si>
  <si>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</si>
  <si>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</si>
  <si>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</si>
  <si>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</si>
  <si>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</si>
  <si>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</si>
  <si>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</si>
  <si>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</si>
  <si>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</si>
  <si>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</si>
  <si>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</si>
  <si>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</si>
  <si>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</si>
  <si>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</si>
  <si>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</si>
  <si>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</si>
  <si>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</si>
  <si>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</si>
  <si>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</si>
  <si>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</si>
  <si>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</si>
  <si>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</si>
  <si>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</si>
  <si>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</si>
  <si>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</si>
  <si>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</si>
  <si>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</si>
  <si>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</si>
  <si>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</si>
  <si>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</si>
  <si>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</si>
  <si>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</si>
  <si>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</si>
  <si>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</si>
  <si>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</si>
  <si>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</si>
  <si>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</si>
  <si>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</si>
  <si>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</si>
  <si>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</si>
  <si>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</si>
  <si>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</si>
  <si>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</si>
  <si>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</si>
  <si>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</si>
  <si>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</si>
  <si>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</si>
  <si>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</si>
  <si>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</si>
  <si>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</si>
  <si>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</si>
  <si>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</si>
  <si>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</si>
  <si>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</si>
  <si>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</si>
  <si>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</si>
  <si>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</si>
  <si>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</si>
  <si>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</si>
  <si>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</si>
  <si>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</si>
  <si>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</si>
  <si>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</si>
  <si>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</si>
  <si>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</si>
  <si>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</si>
  <si>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</si>
  <si>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</si>
  <si>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</si>
  <si>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</si>
  <si>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</si>
  <si>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</si>
  <si>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</si>
  <si>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</si>
  <si>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</si>
  <si>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</si>
  <si>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</si>
  <si>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</si>
  <si>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</si>
  <si>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</si>
  <si>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</si>
  <si>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</si>
  <si>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</si>
  <si>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</si>
  <si>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</si>
  <si>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</si>
  <si>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</si>
  <si>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</si>
  <si>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</si>
  <si>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</si>
  <si>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</si>
  <si>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</si>
  <si>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</si>
  <si>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</si>
  <si>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</si>
  <si>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</si>
  <si>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</si>
  <si>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</si>
  <si>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</si>
  <si>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</si>
  <si>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</si>
  <si>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</si>
  <si>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</si>
  <si>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</si>
  <si>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</si>
  <si>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</si>
  <si>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</si>
  <si>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</si>
  <si>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</si>
  <si>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</si>
  <si>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</si>
  <si>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</si>
  <si>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</si>
  <si>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</si>
  <si>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</si>
  <si>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</si>
  <si>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</si>
  <si>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</si>
  <si>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</si>
  <si>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</si>
  <si>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</si>
  <si>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</si>
  <si>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</si>
  <si>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</si>
  <si>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</si>
  <si>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</si>
  <si>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</si>
  <si>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</si>
  <si>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</si>
  <si>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</si>
  <si>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</si>
  <si>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</si>
  <si>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</si>
  <si>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</si>
  <si>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</si>
  <si>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</si>
  <si>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</si>
  <si>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</si>
  <si>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</si>
  <si>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</si>
  <si>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</si>
  <si>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</si>
  <si>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</si>
  <si>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</si>
  <si>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</si>
  <si>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</si>
  <si>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</si>
  <si>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</si>
  <si>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</si>
  <si>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</si>
  <si>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</si>
  <si>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</si>
  <si>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</si>
  <si>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</si>
  <si>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</si>
  <si>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</si>
  <si>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</si>
  <si>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</si>
  <si>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</si>
  <si>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</si>
  <si>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</si>
  <si>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</si>
  <si>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</si>
  <si>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</si>
  <si>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</si>
  <si>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</si>
  <si>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</si>
  <si>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</si>
  <si>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</si>
  <si>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</si>
  <si>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</si>
  <si>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</si>
  <si>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</si>
  <si>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</si>
  <si>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</si>
  <si>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</si>
  <si>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</si>
  <si>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</si>
  <si>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</si>
  <si>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</si>
  <si>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</si>
  <si>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</si>
  <si>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</si>
  <si>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</si>
  <si>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</si>
  <si>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</si>
  <si>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</si>
  <si>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</si>
  <si>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</si>
  <si>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</si>
  <si>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</si>
  <si>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</si>
  <si>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</si>
  <si>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</si>
  <si>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</si>
  <si>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</si>
  <si>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</si>
  <si>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</si>
  <si>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</si>
  <si>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</si>
  <si>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</si>
  <si>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</si>
  <si>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</si>
  <si>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</si>
  <si>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</si>
  <si>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</si>
  <si>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</si>
  <si>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</si>
  <si>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</si>
  <si>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</si>
  <si>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</si>
  <si>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</si>
  <si>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</si>
  <si>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</si>
  <si>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</si>
  <si>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</si>
  <si>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</si>
  <si>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</si>
  <si>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</si>
  <si>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</si>
  <si>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</si>
  <si>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</si>
  <si>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</si>
  <si>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</si>
  <si>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</si>
  <si>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</si>
  <si>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</si>
  <si>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</si>
  <si>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</si>
  <si>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</si>
  <si>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</si>
  <si>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</si>
  <si>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</si>
  <si>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</si>
  <si>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</si>
  <si>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</si>
  <si>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</si>
  <si>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</si>
  <si>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</si>
  <si>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</si>
  <si>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</si>
  <si>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</si>
  <si>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</si>
  <si>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</si>
  <si>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</si>
  <si>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</si>
  <si>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</si>
  <si>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</si>
  <si>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</si>
  <si>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</si>
  <si>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</si>
  <si>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</si>
  <si>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</si>
  <si>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</si>
  <si>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</si>
  <si>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</si>
  <si>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</si>
  <si>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</si>
  <si>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</si>
  <si>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</si>
  <si>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</si>
  <si>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</si>
  <si>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</si>
  <si>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</si>
  <si>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</si>
  <si>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</si>
  <si>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</si>
  <si>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</si>
  <si>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</si>
  <si>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</si>
  <si>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</si>
  <si>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</si>
  <si>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</si>
  <si>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</si>
  <si>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</si>
  <si>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</si>
  <si>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</si>
  <si>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</si>
  <si>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</si>
  <si>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</si>
  <si>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</si>
  <si>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</si>
  <si>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</si>
  <si>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</si>
  <si>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</si>
  <si>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</si>
  <si>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</si>
  <si>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</si>
  <si>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</si>
  <si>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</si>
  <si>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</si>
  <si>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</si>
  <si>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</si>
  <si>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</si>
  <si>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</si>
  <si>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</si>
  <si>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</si>
  <si>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</si>
  <si>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</si>
  <si>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</si>
  <si>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</si>
  <si>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</si>
  <si>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</si>
  <si>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</si>
  <si>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</si>
  <si>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</si>
  <si>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</si>
  <si>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</si>
  <si>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</si>
  <si>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</si>
  <si>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</si>
  <si>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</si>
  <si>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</si>
  <si>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</si>
  <si>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</si>
  <si>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</si>
  <si>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</si>
  <si>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</si>
  <si>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</si>
  <si>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</si>
  <si>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</si>
  <si>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</si>
  <si>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</si>
  <si>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</si>
  <si>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</si>
  <si>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</si>
  <si>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</si>
  <si>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</si>
  <si>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</si>
  <si>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</si>
  <si>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</si>
  <si>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</si>
  <si>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</si>
  <si>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</si>
  <si>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</si>
  <si>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</si>
  <si>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</si>
  <si>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</si>
  <si>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</si>
  <si>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</si>
  <si>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</si>
  <si>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</si>
  <si>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</si>
  <si>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</si>
  <si>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</si>
  <si>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</si>
  <si>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</si>
  <si>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</si>
  <si>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</si>
  <si>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</si>
  <si>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</si>
  <si>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</si>
  <si>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</si>
  <si>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</si>
  <si>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</si>
  <si>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</si>
  <si>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</si>
  <si>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</si>
  <si>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</si>
  <si>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</si>
  <si>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</si>
  <si>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</si>
  <si>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</si>
  <si>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</si>
  <si>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</si>
  <si>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</si>
  <si>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</si>
  <si>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</si>
  <si>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</si>
  <si>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</si>
  <si>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</si>
  <si>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</si>
  <si>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</si>
  <si>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</si>
  <si>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</si>
  <si>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</si>
  <si>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</si>
  <si>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</si>
  <si>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</si>
  <si>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</si>
  <si>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</si>
  <si>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</si>
  <si>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</si>
  <si>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</si>
  <si>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</si>
  <si>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</si>
  <si>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</si>
  <si>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</si>
  <si>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</si>
  <si>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</si>
  <si>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</si>
  <si>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</si>
  <si>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</si>
  <si>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</si>
  <si>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</si>
  <si>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</si>
  <si>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</si>
  <si>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</si>
  <si>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</si>
  <si>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</si>
  <si>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</si>
  <si>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</si>
  <si>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</si>
  <si>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</si>
  <si>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</si>
  <si>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</si>
  <si>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</si>
  <si>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</si>
  <si>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</si>
  <si>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</si>
  <si>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</si>
  <si>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</si>
  <si>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</si>
  <si>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</si>
  <si>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</si>
  <si>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</si>
  <si>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</si>
  <si>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</si>
  <si>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</si>
  <si>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</si>
  <si>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</si>
  <si>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</si>
  <si>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</si>
  <si>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</si>
  <si>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</si>
  <si>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</si>
  <si>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</si>
  <si>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</si>
  <si>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</si>
  <si>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</si>
  <si>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</si>
  <si>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</si>
  <si>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</si>
  <si>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</si>
  <si>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</si>
  <si>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</si>
  <si>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</si>
  <si>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</si>
  <si>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</si>
  <si>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</si>
  <si>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</si>
  <si>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</si>
  <si>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</si>
  <si>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</si>
  <si>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</si>
  <si>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</si>
  <si>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</si>
  <si>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</si>
  <si>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</si>
  <si>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</si>
  <si>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</si>
  <si>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</si>
  <si>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</si>
  <si>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</si>
  <si>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</si>
  <si>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</si>
  <si>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</si>
  <si>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</si>
  <si>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</si>
  <si>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</si>
  <si>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</si>
  <si>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</si>
  <si>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</si>
  <si>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</si>
  <si>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</si>
  <si>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</si>
  <si>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</si>
  <si>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</si>
  <si>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</si>
  <si>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</si>
  <si>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</si>
  <si>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</si>
  <si>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</si>
  <si>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</si>
  <si>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</si>
  <si>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</si>
  <si>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</si>
  <si>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</si>
  <si>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</si>
  <si>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</si>
  <si>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</si>
  <si>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</si>
  <si>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</si>
  <si>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</si>
  <si>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</si>
  <si>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</si>
  <si>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</si>
  <si>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</si>
  <si>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</si>
  <si>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</si>
  <si>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</si>
  <si>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</si>
  <si>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</si>
  <si>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</si>
  <si>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</si>
  <si>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</si>
  <si>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</si>
  <si>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</si>
  <si>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</si>
  <si>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</si>
  <si>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</si>
  <si>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</si>
  <si>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</si>
  <si>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</si>
  <si>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</si>
  <si>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</si>
  <si>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</si>
  <si>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</si>
  <si>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</si>
  <si>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</si>
  <si>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</si>
  <si>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</si>
  <si>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</si>
  <si>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</si>
  <si>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</si>
  <si>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</si>
  <si>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</si>
  <si>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</si>
  <si>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</si>
  <si>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</si>
  <si>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</si>
  <si>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</si>
  <si>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</si>
  <si>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</si>
  <si>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</si>
  <si>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</si>
  <si>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</si>
  <si>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</si>
  <si>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</si>
  <si>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</si>
  <si>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</si>
  <si>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</si>
  <si>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</si>
  <si>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</si>
  <si>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</si>
  <si>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</si>
  <si>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</si>
  <si>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</si>
  <si>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</si>
  <si>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</si>
  <si>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</si>
  <si>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</si>
  <si>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</si>
  <si>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</si>
  <si>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</si>
  <si>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</si>
  <si>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</si>
  <si>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</si>
  <si>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</si>
  <si>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</si>
  <si>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</si>
  <si>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</si>
  <si>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</si>
  <si>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</si>
  <si>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</si>
  <si>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</si>
  <si>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</si>
  <si>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</si>
  <si>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</si>
  <si>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</si>
  <si>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</si>
  <si>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</si>
  <si>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</si>
  <si>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</si>
  <si>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</si>
  <si>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</si>
  <si>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</si>
  <si>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</si>
  <si>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</si>
  <si>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</si>
  <si>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</si>
  <si>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</si>
  <si>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</si>
  <si>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</si>
  <si>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</si>
  <si>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</si>
  <si>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</si>
  <si>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</si>
  <si>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</si>
  <si>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</si>
  <si>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</si>
  <si>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</si>
  <si>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</si>
  <si>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</si>
  <si>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</si>
  <si>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</si>
  <si>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</si>
  <si>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</si>
  <si>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</si>
  <si>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</si>
  <si>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</si>
  <si>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</si>
  <si>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</si>
  <si>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</si>
  <si>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</si>
  <si>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</si>
  <si>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</si>
  <si>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</si>
  <si>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</si>
  <si>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</si>
  <si>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</si>
  <si>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</si>
  <si>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</si>
  <si>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</si>
  <si>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</si>
  <si>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</si>
  <si>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</si>
  <si>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</si>
  <si>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</si>
  <si>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</si>
  <si>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</si>
  <si>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</si>
  <si>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</si>
  <si>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</si>
  <si>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</si>
  <si>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</si>
  <si>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</si>
  <si>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</si>
  <si>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</si>
  <si>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</si>
  <si>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</si>
  <si>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</si>
  <si>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</si>
  <si>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</si>
  <si>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</si>
  <si>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</si>
  <si>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</si>
  <si>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</si>
  <si>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</si>
  <si>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</si>
  <si>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</si>
  <si>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</si>
  <si>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</si>
  <si>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</si>
  <si>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</si>
  <si>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</si>
  <si>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</si>
  <si>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</si>
  <si>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</si>
  <si>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</si>
  <si>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</si>
  <si>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</si>
  <si>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</si>
  <si>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</si>
  <si>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</si>
  <si>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</si>
  <si>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</si>
  <si>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</si>
  <si>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</si>
  <si>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</si>
  <si>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</si>
  <si>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</si>
  <si>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</si>
  <si>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</si>
  <si>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</si>
  <si>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</si>
  <si>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</si>
  <si>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</si>
  <si>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</si>
  <si>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</si>
  <si>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</si>
  <si>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</si>
  <si>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</si>
  <si>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</si>
  <si>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</si>
  <si>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</si>
  <si>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</si>
  <si>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</si>
  <si>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</si>
  <si>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</si>
  <si>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</si>
  <si>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</si>
  <si>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</si>
  <si>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</si>
  <si>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</si>
  <si>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</si>
  <si>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</si>
  <si>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</si>
  <si>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</si>
  <si>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</si>
  <si>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</si>
  <si>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</si>
  <si>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</si>
  <si>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</si>
  <si>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</si>
  <si>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</si>
  <si>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</si>
  <si>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</si>
  <si>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</si>
  <si>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</si>
  <si>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</si>
  <si>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</si>
  <si>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</si>
  <si>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</si>
  <si>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</si>
  <si>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</si>
  <si>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</si>
  <si>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</si>
  <si>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</si>
  <si>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</si>
  <si>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</si>
  <si>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</si>
  <si>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</si>
  <si>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</si>
  <si>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</si>
  <si>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</si>
  <si>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</si>
  <si>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</si>
  <si>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</si>
  <si>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</si>
  <si>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</si>
  <si>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</si>
  <si>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</si>
  <si>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</si>
  <si>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</si>
  <si>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</si>
  <si>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</si>
  <si>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</si>
  <si>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</si>
  <si>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</si>
  <si>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</si>
  <si>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</si>
  <si>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</si>
  <si>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</si>
  <si>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</si>
  <si>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</si>
  <si>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</si>
  <si>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</si>
  <si>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</si>
  <si>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</si>
  <si>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</si>
  <si>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</si>
  <si>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</si>
  <si>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</si>
  <si>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</si>
  <si>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</si>
  <si>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</si>
  <si>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</si>
  <si>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</si>
  <si>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</si>
  <si>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</si>
  <si>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</si>
  <si>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</si>
  <si>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</si>
  <si>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</si>
  <si>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</si>
  <si>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</si>
  <si>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</si>
  <si>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</si>
  <si>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</si>
  <si>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</si>
  <si>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</si>
  <si>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</si>
  <si>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</si>
  <si>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</si>
  <si>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</si>
  <si>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</si>
  <si>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</si>
  <si>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</si>
  <si>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</si>
  <si>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</si>
  <si>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</si>
  <si>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</si>
  <si>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</si>
  <si>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</si>
  <si>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</si>
  <si>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</si>
  <si>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</si>
  <si>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</si>
  <si>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</si>
  <si>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</si>
  <si>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</si>
  <si>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</si>
  <si>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</si>
  <si>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</si>
  <si>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</si>
  <si>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</si>
  <si>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</si>
  <si>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</si>
  <si>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</si>
  <si>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</si>
  <si>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</si>
  <si>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</si>
  <si>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</si>
  <si>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</si>
  <si>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</si>
  <si>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</si>
  <si>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</si>
  <si>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</si>
  <si>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</si>
  <si>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</si>
  <si>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</si>
  <si>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</si>
  <si>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</si>
  <si>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</si>
  <si>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</si>
  <si>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</si>
  <si>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</si>
  <si>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</si>
  <si>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</si>
  <si>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</si>
  <si>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</si>
  <si>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</si>
  <si>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</si>
  <si>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</si>
  <si>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</si>
  <si>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</si>
  <si>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</si>
  <si>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</si>
  <si>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</si>
  <si>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</si>
  <si>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</si>
  <si>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</si>
  <si>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</si>
  <si>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</si>
  <si>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</si>
  <si>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</si>
  <si>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</si>
  <si>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</si>
  <si>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</si>
  <si>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</si>
  <si>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</si>
  <si>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</si>
  <si>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</si>
  <si>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</si>
  <si>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</si>
  <si>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</si>
  <si>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</si>
  <si>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</si>
  <si>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</si>
  <si>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</si>
  <si>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</si>
  <si>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</si>
  <si>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</si>
  <si>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</si>
  <si>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</si>
  <si>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</si>
  <si>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</si>
  <si>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</si>
  <si>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</si>
  <si>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</si>
  <si>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</si>
  <si>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</si>
  <si>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</si>
  <si>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</si>
  <si>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</si>
  <si>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</si>
  <si>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</si>
  <si>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</si>
  <si>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</si>
  <si>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</si>
  <si>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</si>
  <si>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</si>
  <si>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</si>
  <si>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</si>
  <si>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</si>
  <si>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</si>
  <si>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</si>
  <si>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</si>
  <si>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</si>
  <si>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</si>
  <si>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</si>
  <si>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</si>
  <si>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</si>
  <si>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</si>
  <si>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</si>
  <si>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</si>
  <si>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</si>
  <si>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</si>
  <si>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</si>
  <si>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</si>
  <si>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</si>
  <si>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</si>
  <si>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</si>
  <si>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</si>
  <si>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</si>
  <si>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</si>
  <si>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</si>
  <si>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</si>
  <si>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</si>
  <si>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</si>
  <si>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</si>
  <si>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</si>
  <si>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</si>
  <si>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</si>
  <si>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</si>
  <si>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</si>
  <si>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</si>
  <si>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</si>
  <si>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</si>
  <si>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</si>
  <si>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</si>
  <si>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</si>
  <si>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</si>
  <si>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</si>
  <si>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</si>
  <si>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</si>
  <si>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</si>
  <si>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</si>
  <si>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</si>
  <si>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</si>
  <si>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</si>
  <si>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</si>
  <si>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</si>
  <si>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</si>
  <si>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</si>
  <si>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</si>
  <si>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</si>
  <si>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</si>
  <si>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</si>
  <si>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</si>
  <si>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</si>
  <si>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</si>
  <si>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</si>
  <si>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</si>
  <si>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</si>
  <si>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</si>
  <si>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</si>
  <si>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</si>
  <si>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</si>
  <si>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</si>
  <si>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</si>
  <si>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</si>
  <si>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</si>
  <si>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</si>
  <si>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</si>
  <si>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</si>
  <si>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</si>
  <si>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</si>
  <si>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</si>
  <si>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</si>
  <si>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</si>
  <si>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</si>
  <si>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</si>
  <si>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</si>
  <si>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</si>
  <si>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</si>
  <si>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</si>
  <si>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</si>
  <si>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</si>
  <si>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</si>
  <si>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</si>
  <si>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</si>
  <si>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</si>
  <si>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</si>
  <si>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</si>
  <si>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</si>
  <si>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</si>
  <si>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</si>
  <si>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</si>
  <si>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</si>
  <si>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</si>
  <si>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</si>
  <si>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</si>
  <si>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</si>
  <si>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</si>
  <si>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</si>
  <si>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</si>
  <si>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</si>
  <si>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</si>
  <si>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</si>
  <si>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</si>
  <si>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</si>
  <si>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</si>
  <si>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</si>
  <si>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</si>
  <si>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</si>
  <si>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</si>
  <si>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</si>
  <si>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</si>
  <si>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</si>
  <si>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</si>
  <si>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</si>
  <si>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</si>
  <si>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</si>
  <si>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</si>
  <si>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</si>
  <si>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</si>
  <si>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</si>
  <si>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</si>
  <si>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</si>
  <si>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</si>
  <si>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</si>
  <si>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</si>
  <si>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</si>
  <si>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</si>
  <si>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</si>
  <si>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</si>
  <si>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</si>
  <si>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</si>
  <si>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</si>
  <si>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</si>
  <si>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</si>
  <si>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</si>
  <si>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</si>
  <si>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</si>
  <si>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</si>
  <si>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</si>
  <si>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</si>
  <si>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</si>
  <si>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</si>
  <si>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</si>
  <si>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</si>
  <si>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</si>
  <si>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</si>
  <si>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</si>
  <si>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</si>
  <si>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</si>
  <si>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</si>
  <si>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</si>
  <si>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</si>
  <si>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</si>
  <si>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</si>
  <si>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</si>
  <si>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</si>
  <si>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</si>
  <si>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</si>
  <si>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</si>
  <si>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</si>
  <si>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</si>
  <si>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</si>
  <si>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</si>
  <si>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</si>
  <si>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</si>
  <si>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</si>
  <si>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</si>
  <si>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</si>
  <si>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</si>
  <si>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</si>
  <si>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</si>
  <si>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</si>
  <si>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</si>
  <si>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</si>
  <si>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</si>
  <si>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</si>
  <si>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</si>
  <si>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</si>
  <si>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</si>
  <si>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</si>
  <si>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</si>
  <si>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</si>
  <si>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</si>
  <si>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</si>
  <si>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</si>
  <si>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</si>
  <si>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</si>
  <si>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</si>
  <si>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</si>
  <si>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</si>
  <si>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</si>
  <si>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</si>
  <si>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</si>
  <si>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</si>
  <si>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</si>
  <si>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</si>
  <si>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</si>
  <si>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</si>
  <si>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</si>
  <si>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</si>
  <si>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</si>
  <si>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</si>
  <si>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</si>
  <si>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</si>
  <si>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</si>
  <si>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</si>
  <si>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</si>
  <si>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</si>
  <si>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</si>
  <si>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</si>
  <si>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</si>
  <si>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</si>
  <si>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</si>
  <si>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</si>
  <si>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</si>
  <si>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</si>
  <si>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</si>
  <si>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</si>
  <si>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</si>
  <si>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</si>
  <si>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</si>
  <si>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</si>
  <si>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</si>
  <si>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</si>
  <si>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</si>
  <si>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</si>
  <si>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</si>
  <si>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</si>
  <si>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</si>
  <si>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</si>
  <si>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</si>
  <si>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</si>
  <si>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</si>
  <si>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</si>
  <si>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</si>
  <si>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</si>
  <si>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</si>
  <si>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</si>
  <si>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</si>
  <si>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</si>
  <si>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</si>
  <si>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</si>
  <si>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</si>
  <si>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</si>
  <si>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</si>
  <si>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</si>
  <si>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</si>
  <si>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</si>
  <si>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</si>
  <si>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</si>
  <si>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</si>
  <si>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</si>
  <si>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</si>
  <si>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</si>
  <si>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</si>
  <si>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</si>
  <si>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</si>
  <si>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</si>
  <si>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</si>
  <si>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</si>
  <si>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</si>
  <si>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</si>
  <si>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</si>
  <si>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</si>
  <si>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</si>
  <si>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</si>
  <si>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</si>
  <si>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</si>
  <si>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</si>
  <si>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</si>
  <si>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</si>
  <si>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</si>
  <si>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</si>
  <si>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</si>
  <si>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</si>
  <si>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</si>
  <si>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</si>
  <si>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</si>
  <si>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</si>
  <si>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</si>
  <si>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</si>
  <si>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</si>
  <si>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</si>
  <si>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</si>
  <si>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</si>
  <si>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</si>
  <si>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</si>
  <si>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</si>
  <si>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</si>
  <si>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</si>
  <si>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</si>
  <si>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</si>
  <si>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</si>
  <si>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</si>
  <si>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</si>
  <si>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</si>
  <si>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</si>
  <si>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</si>
  <si>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</si>
  <si>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</si>
  <si>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</si>
  <si>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</si>
  <si>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</si>
  <si>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</si>
  <si>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</si>
  <si>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</si>
  <si>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</si>
  <si>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</si>
  <si>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</si>
  <si>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</si>
  <si>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</si>
  <si>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</si>
  <si>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</si>
  <si>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</si>
  <si>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</si>
  <si>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</si>
  <si>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</si>
  <si>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</si>
  <si>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</si>
  <si>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</si>
  <si>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</si>
  <si>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</si>
  <si>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</si>
  <si>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</si>
  <si>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</si>
  <si>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</si>
  <si>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</si>
  <si>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</si>
  <si>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</si>
  <si>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</si>
  <si>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</si>
  <si>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</si>
  <si>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</si>
  <si>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</si>
  <si>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</si>
  <si>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</si>
  <si>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</si>
  <si>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</si>
  <si>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</si>
  <si>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</si>
  <si>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</si>
  <si>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</si>
  <si>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</si>
  <si>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</si>
  <si>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</si>
  <si>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</si>
  <si>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</si>
  <si>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</si>
  <si>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</si>
  <si>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</si>
  <si>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</si>
  <si>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</si>
  <si>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</si>
  <si>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</si>
  <si>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</si>
  <si>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</si>
  <si>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</si>
  <si>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</si>
  <si>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</si>
  <si>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</si>
  <si>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</si>
  <si>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</si>
  <si>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</si>
  <si>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</si>
  <si>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</si>
  <si>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</si>
  <si>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</si>
  <si>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</si>
  <si>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</si>
  <si>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</si>
  <si>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</si>
  <si>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</si>
  <si>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</si>
  <si>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</si>
  <si>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</si>
  <si>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</si>
  <si>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</si>
  <si>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</si>
  <si>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</si>
  <si>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</si>
  <si>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</si>
  <si>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</si>
  <si>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</si>
  <si>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</si>
  <si>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</si>
  <si>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</si>
  <si>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</si>
  <si>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</si>
  <si>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</si>
  <si>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</si>
  <si>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</si>
  <si>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</si>
  <si>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</si>
  <si>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</si>
  <si>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</si>
  <si>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</si>
  <si>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</si>
  <si>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</si>
  <si>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</si>
  <si>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</si>
  <si>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</si>
  <si>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</si>
  <si>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</si>
  <si>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</si>
  <si>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</si>
  <si>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</si>
  <si>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</si>
  <si>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</si>
  <si>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</si>
  <si>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</si>
  <si>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</si>
  <si>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</si>
  <si>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</si>
  <si>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</si>
  <si>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</si>
  <si>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</si>
  <si>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</si>
  <si>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</si>
  <si>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</si>
  <si>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</si>
  <si>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</si>
  <si>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</si>
  <si>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</si>
  <si>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</si>
  <si>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</si>
  <si>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</si>
  <si>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</si>
  <si>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</si>
  <si>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</si>
  <si>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</si>
  <si>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</si>
  <si>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</si>
  <si>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</si>
  <si>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</si>
  <si>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</si>
  <si>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</si>
  <si>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</si>
  <si>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</si>
  <si>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</si>
  <si>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</si>
  <si>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</si>
  <si>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</si>
  <si>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</si>
  <si>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</si>
  <si>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</si>
  <si>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</si>
  <si>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</si>
  <si>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</si>
  <si>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</si>
  <si>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</si>
  <si>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</si>
  <si>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</si>
  <si>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</si>
  <si>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</si>
  <si>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</si>
  <si>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</si>
  <si>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</si>
  <si>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</si>
  <si>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</si>
  <si>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</si>
  <si>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</si>
  <si>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</si>
  <si>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</si>
  <si>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</si>
  <si>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</si>
  <si>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</si>
  <si>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</si>
  <si>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</si>
  <si>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</si>
  <si>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</si>
  <si>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</si>
  <si>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</si>
  <si>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</si>
  <si>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</si>
  <si>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</si>
  <si>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</si>
  <si>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</si>
  <si>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</si>
  <si>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</si>
  <si>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</si>
  <si>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</si>
  <si>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</si>
  <si>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</si>
  <si>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</si>
  <si>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</si>
  <si>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</si>
  <si>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</si>
  <si>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</si>
  <si>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</si>
  <si>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</si>
  <si>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</si>
  <si>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</si>
  <si>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</si>
  <si>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</si>
  <si>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</si>
  <si>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</si>
  <si>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</si>
  <si>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</si>
  <si>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</si>
  <si>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</si>
  <si>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</si>
  <si>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</si>
  <si>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</si>
  <si>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</si>
  <si>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</si>
  <si>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</si>
  <si>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</si>
  <si>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</si>
  <si>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</si>
  <si>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</si>
  <si>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</si>
  <si>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</si>
  <si>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</si>
  <si>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</si>
  <si>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</si>
  <si>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</si>
  <si>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</si>
  <si>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</si>
  <si>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</si>
  <si>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</si>
  <si>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</si>
  <si>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</si>
  <si>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</si>
  <si>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</si>
  <si>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</si>
  <si>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</si>
  <si>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</si>
  <si>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</si>
  <si>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</si>
  <si>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</si>
  <si>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</si>
  <si>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</si>
  <si>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</si>
  <si>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</si>
  <si>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</si>
  <si>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</si>
  <si>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</si>
  <si>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</si>
  <si>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</si>
  <si>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</si>
  <si>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</si>
  <si>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</si>
  <si>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</si>
  <si>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</si>
  <si>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</si>
  <si>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</si>
  <si>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</si>
  <si>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</si>
  <si>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</si>
  <si>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</si>
  <si>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</si>
  <si>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</si>
  <si>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</si>
  <si>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</si>
  <si>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</si>
  <si>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</si>
  <si>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</si>
  <si>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</si>
  <si>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</si>
  <si>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</si>
  <si>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</si>
  <si>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</si>
  <si>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</si>
  <si>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</si>
  <si>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</si>
  <si>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</si>
  <si>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</si>
  <si>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</si>
  <si>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</si>
  <si>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</si>
  <si>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</si>
  <si>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</si>
  <si>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</si>
  <si>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</si>
  <si>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</si>
  <si>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</si>
  <si>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</si>
  <si>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</si>
  <si>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</si>
  <si>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</si>
  <si>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</si>
  <si>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</si>
  <si>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</si>
  <si>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</si>
  <si>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</si>
  <si>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</si>
  <si>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</si>
  <si>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</si>
  <si>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</si>
  <si>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</si>
  <si>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</si>
  <si>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</si>
  <si>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</si>
  <si>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</si>
  <si>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</si>
  <si>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</si>
  <si>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</si>
  <si>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</si>
  <si>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</si>
  <si>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</si>
  <si>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</si>
  <si>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</si>
  <si>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</si>
  <si>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</si>
  <si>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</si>
  <si>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</si>
  <si>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</si>
  <si>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</si>
  <si>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</si>
  <si>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</si>
  <si>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</si>
  <si>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</si>
  <si>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</si>
  <si>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</si>
  <si>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</si>
  <si>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</si>
  <si>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</si>
  <si>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</si>
  <si>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</si>
  <si>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</si>
  <si>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</si>
  <si>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</si>
  <si>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</si>
  <si>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</si>
  <si>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</si>
  <si>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</si>
  <si>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</si>
  <si>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</si>
  <si>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</si>
  <si>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</si>
  <si>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</si>
  <si>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</si>
  <si>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</si>
  <si>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</si>
  <si>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</si>
  <si>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</si>
  <si>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</si>
  <si>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</si>
  <si>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</si>
  <si>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</si>
  <si>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</si>
  <si>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</si>
  <si>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</si>
  <si>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</si>
  <si>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</si>
  <si>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</si>
  <si>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</si>
  <si>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</si>
  <si>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</si>
  <si>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</si>
  <si>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</si>
  <si>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</si>
  <si>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</si>
  <si>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</si>
  <si>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</si>
  <si>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</si>
  <si>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</si>
  <si>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</si>
  <si>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</si>
  <si>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</si>
  <si>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</si>
  <si>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</si>
  <si>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</si>
  <si>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</si>
  <si>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</si>
  <si>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</si>
  <si>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</si>
  <si>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</si>
  <si>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</si>
  <si>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</si>
  <si>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</si>
  <si>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</si>
  <si>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</si>
  <si>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</si>
  <si>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</si>
  <si>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</si>
  <si>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</si>
  <si>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</si>
  <si>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</si>
  <si>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</si>
  <si>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</si>
  <si>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</si>
  <si>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</si>
  <si>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</si>
  <si>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</si>
  <si>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</si>
  <si>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</si>
  <si>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</si>
  <si>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</si>
  <si>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</si>
  <si>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</si>
  <si>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</si>
  <si>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</si>
  <si>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</si>
  <si>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</si>
  <si>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</si>
  <si>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</si>
  <si>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</si>
  <si>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</si>
  <si>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</si>
  <si>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</si>
  <si>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</si>
  <si>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</si>
  <si>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</si>
  <si>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</si>
  <si>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</si>
  <si>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</si>
  <si>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</si>
  <si>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</si>
  <si>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</si>
  <si>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</si>
  <si>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</si>
  <si>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</si>
  <si>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</si>
  <si>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</si>
  <si>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</si>
  <si>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</si>
  <si>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</si>
  <si>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</si>
  <si>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</si>
  <si>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</si>
  <si>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</si>
  <si>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</si>
  <si>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</si>
  <si>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</si>
  <si>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</si>
  <si>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</si>
  <si>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</si>
  <si>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</si>
  <si>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</si>
  <si>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</si>
  <si>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</si>
  <si>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</si>
  <si>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</si>
  <si>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</si>
  <si>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</si>
  <si>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</si>
  <si>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</si>
  <si>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</si>
  <si>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</si>
  <si>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</si>
  <si>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</si>
  <si>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</si>
  <si>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</si>
  <si>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</si>
  <si>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</si>
  <si>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</si>
  <si>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</si>
  <si>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</si>
  <si>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</si>
  <si>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</si>
  <si>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</si>
  <si>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</si>
  <si>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</si>
  <si>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</si>
  <si>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</si>
  <si>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</si>
  <si>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</si>
  <si>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</si>
  <si>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</si>
  <si>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</si>
  <si>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</si>
  <si>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</si>
  <si>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</si>
  <si>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</si>
  <si>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</si>
  <si>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</si>
  <si>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</si>
  <si>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</si>
  <si>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</si>
  <si>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</si>
  <si>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</si>
  <si>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</si>
  <si>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</si>
  <si>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</si>
  <si>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</si>
  <si>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</si>
  <si>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</si>
  <si>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</si>
  <si>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</si>
  <si>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</si>
  <si>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</si>
  <si>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</si>
  <si>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</si>
  <si>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</si>
  <si>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</si>
  <si>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</si>
  <si>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</si>
  <si>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</si>
  <si>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</si>
  <si>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</si>
  <si>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</si>
  <si>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</si>
  <si>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</si>
  <si>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</si>
  <si>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</si>
  <si>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</si>
  <si>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</si>
  <si>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</si>
  <si>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</si>
  <si>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</si>
  <si>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</si>
  <si>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</si>
  <si>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</si>
  <si>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</si>
  <si>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</si>
  <si>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</si>
  <si>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</si>
  <si>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</si>
  <si>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</si>
  <si>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</si>
  <si>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</si>
  <si>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</si>
  <si>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</si>
  <si>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</si>
  <si>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</si>
  <si>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</si>
  <si>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</si>
  <si>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</si>
  <si>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</si>
  <si>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</si>
  <si>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</si>
  <si>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</si>
  <si>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</si>
  <si>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</si>
  <si>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</si>
  <si>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</si>
  <si>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</si>
  <si>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</si>
  <si>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</si>
  <si>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</si>
  <si>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</si>
  <si>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</si>
  <si>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</si>
  <si>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</si>
  <si>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</si>
  <si>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</si>
  <si>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</si>
  <si>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</si>
  <si>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</si>
  <si>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</si>
  <si>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</si>
  <si>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</si>
  <si>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</si>
  <si>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</si>
  <si>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</si>
  <si>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</si>
  <si>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</si>
  <si>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</si>
  <si>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</si>
  <si>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</si>
  <si>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</si>
  <si>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</si>
  <si>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</si>
  <si>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</si>
  <si>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</si>
  <si>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</si>
  <si>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</si>
  <si>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</si>
  <si>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</si>
  <si>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</si>
  <si>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</si>
  <si>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</si>
  <si>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</si>
  <si>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</si>
  <si>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</si>
  <si>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</si>
  <si>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</si>
  <si>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</si>
  <si>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</si>
  <si>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</si>
  <si>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</si>
  <si>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</si>
  <si>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</si>
  <si>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</si>
  <si>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</si>
  <si>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</si>
  <si>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</si>
  <si>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</si>
  <si>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</si>
  <si>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</si>
  <si>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</si>
  <si>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</si>
  <si>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</si>
  <si>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</si>
  <si>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</si>
  <si>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</si>
  <si>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</si>
  <si>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</si>
  <si>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</si>
  <si>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</si>
  <si>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</si>
  <si>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</si>
  <si>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</si>
  <si>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</si>
  <si>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</si>
  <si>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</si>
  <si>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</si>
  <si>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</si>
  <si>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</si>
  <si>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</si>
  <si>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</si>
  <si>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</si>
  <si>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</si>
  <si>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</si>
  <si>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</si>
  <si>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</si>
  <si>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</si>
  <si>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</si>
  <si>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</si>
  <si>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</si>
  <si>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</si>
  <si>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</si>
  <si>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</si>
  <si>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</si>
  <si>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</si>
  <si>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</si>
  <si>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</si>
  <si>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</si>
  <si>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</si>
  <si>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</si>
  <si>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</si>
  <si>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</si>
  <si>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</si>
  <si>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</si>
  <si>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</si>
  <si>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</si>
  <si>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</si>
  <si>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</si>
  <si>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</si>
  <si>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</si>
  <si>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</si>
  <si>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</si>
  <si>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</si>
  <si>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</si>
  <si>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</si>
  <si>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</si>
  <si>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</si>
  <si>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</si>
  <si>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</si>
  <si>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</si>
  <si>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</si>
  <si>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</si>
  <si>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</si>
  <si>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</si>
  <si>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</si>
  <si>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</si>
  <si>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</si>
  <si>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</si>
  <si>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</si>
  <si>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</si>
  <si>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</si>
  <si>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</si>
  <si>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</si>
  <si>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</si>
  <si>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</si>
  <si>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</si>
  <si>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</si>
  <si>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</si>
  <si>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</si>
  <si>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</si>
  <si>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</si>
  <si>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</si>
  <si>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</si>
  <si>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</si>
  <si>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</si>
  <si>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</si>
  <si>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</si>
  <si>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</si>
  <si>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</si>
  <si>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</si>
  <si>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</si>
  <si>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</si>
  <si>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</si>
  <si>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</si>
  <si>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</si>
  <si>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</si>
  <si>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</si>
  <si>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</si>
  <si>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</si>
  <si>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</si>
  <si>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</si>
  <si>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</si>
  <si>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</si>
  <si>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</si>
  <si>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</si>
  <si>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</si>
  <si>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</si>
  <si>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</si>
  <si>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</si>
  <si>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</si>
  <si>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</si>
  <si>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</si>
  <si>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</si>
  <si>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</si>
  <si>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</si>
  <si>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</si>
  <si>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</si>
  <si>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</si>
  <si>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</si>
  <si>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</si>
  <si>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</si>
  <si>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</si>
  <si>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</si>
  <si>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</si>
  <si>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</si>
  <si>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</si>
  <si>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</si>
  <si>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</si>
  <si>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</si>
  <si>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</si>
  <si>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</si>
  <si>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</si>
  <si>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</si>
  <si>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</si>
  <si>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</si>
  <si>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</si>
  <si>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</si>
  <si>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</si>
  <si>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</si>
  <si>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</si>
  <si>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</si>
  <si>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</si>
  <si>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</si>
  <si>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</si>
  <si>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</si>
  <si>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</si>
  <si>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</si>
  <si>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</si>
  <si>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</si>
  <si>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</si>
  <si>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</si>
  <si>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</si>
  <si>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</si>
  <si>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</si>
  <si>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</si>
  <si>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</si>
  <si>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</si>
  <si>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</si>
  <si>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</si>
  <si>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</si>
  <si>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</si>
  <si>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</si>
  <si>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</si>
  <si>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</si>
  <si>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</si>
  <si>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</si>
  <si>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</si>
  <si>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</si>
  <si>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</si>
  <si>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</si>
  <si>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</si>
  <si>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</si>
  <si>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</si>
  <si>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</si>
  <si>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</si>
  <si>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</si>
  <si>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</si>
  <si>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</si>
  <si>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</si>
  <si>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</si>
  <si>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</si>
  <si>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</si>
  <si>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</si>
  <si>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</si>
  <si>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</si>
  <si>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</si>
  <si>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</si>
  <si>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</si>
  <si>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</si>
  <si>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</si>
  <si>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</si>
  <si>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</si>
  <si>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</si>
  <si>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</si>
  <si>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</si>
  <si>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</si>
  <si>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</si>
  <si>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</si>
  <si>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</si>
  <si>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</si>
  <si>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</si>
  <si>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</si>
  <si>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</si>
  <si>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</si>
  <si>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</si>
  <si>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</si>
  <si>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</si>
  <si>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</si>
  <si>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</si>
  <si>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</si>
  <si>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</si>
  <si>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</si>
  <si>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</si>
  <si>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</si>
  <si>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</si>
  <si>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</si>
  <si>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</si>
  <si>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</si>
  <si>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</si>
  <si>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</si>
  <si>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</si>
  <si>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</si>
  <si>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</si>
  <si>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</si>
  <si>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</si>
  <si>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</si>
  <si>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</si>
  <si>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</si>
  <si>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</si>
  <si>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</si>
  <si>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</si>
  <si>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</si>
  <si>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</si>
  <si>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</si>
  <si>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</si>
  <si>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</si>
  <si>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</si>
  <si>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</si>
  <si>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</si>
  <si>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</si>
  <si>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</si>
  <si>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</si>
  <si>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</si>
  <si>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</si>
  <si>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</si>
  <si>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</si>
  <si>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</si>
  <si>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</si>
  <si>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</si>
  <si>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</si>
  <si>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</si>
  <si>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</si>
  <si>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</si>
  <si>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</si>
  <si>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</si>
  <si>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</si>
  <si>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</si>
  <si>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</si>
  <si>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</si>
  <si>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</si>
  <si>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</si>
  <si>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</si>
  <si>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</si>
  <si>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</si>
  <si>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</si>
  <si>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</si>
  <si>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</si>
  <si>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</si>
  <si>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</si>
  <si>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</si>
  <si>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</si>
  <si>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</si>
  <si>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</si>
  <si>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</si>
  <si>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</si>
  <si>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</si>
  <si>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</si>
  <si>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</si>
  <si>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</si>
  <si>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</si>
  <si>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</si>
  <si>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</si>
  <si>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</si>
  <si>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</si>
  <si>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</si>
  <si>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</si>
  <si>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</si>
  <si>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</si>
  <si>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</si>
  <si>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</si>
  <si>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</si>
  <si>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</si>
  <si>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</si>
  <si>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</si>
  <si>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</si>
  <si>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</si>
  <si>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</si>
  <si>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</si>
  <si>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</si>
  <si>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</si>
  <si>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</si>
  <si>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</si>
  <si>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</si>
  <si>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</si>
  <si>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</si>
  <si>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</si>
  <si>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</si>
  <si>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</si>
  <si>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</si>
  <si>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</si>
  <si>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</si>
  <si>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</si>
  <si>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</si>
  <si>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</si>
  <si>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</si>
  <si>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</si>
  <si>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</si>
  <si>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</si>
  <si>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</si>
  <si>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</si>
  <si>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</si>
  <si>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</si>
  <si>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</si>
  <si>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</si>
  <si>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</si>
  <si>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</si>
  <si>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</si>
  <si>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</si>
  <si>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</si>
  <si>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</si>
  <si>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</si>
  <si>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</si>
  <si>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</si>
  <si>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</si>
  <si>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</si>
  <si>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</si>
  <si>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</si>
  <si>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</si>
  <si>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</si>
  <si>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</si>
  <si>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</si>
  <si>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</si>
  <si>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</si>
  <si>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</si>
  <si>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</si>
  <si>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</si>
  <si>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</si>
  <si>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</si>
  <si>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</si>
  <si>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</si>
  <si>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</si>
  <si>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</si>
  <si>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</si>
  <si>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</si>
  <si>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</si>
  <si>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</si>
  <si>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</si>
  <si>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</si>
  <si>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</si>
  <si>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</si>
  <si>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</si>
  <si>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</si>
  <si>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</si>
  <si>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</si>
  <si>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</si>
  <si>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</si>
  <si>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</si>
  <si>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</si>
  <si>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</si>
  <si>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</si>
  <si>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</si>
  <si>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</si>
  <si>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</si>
  <si>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</si>
  <si>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</si>
  <si>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</si>
  <si>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</si>
  <si>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</si>
  <si>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</si>
  <si>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</si>
  <si>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</si>
  <si>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</si>
  <si>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</si>
  <si>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</si>
  <si>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</si>
  <si>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</si>
  <si>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</si>
  <si>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</si>
  <si>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</si>
  <si>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</si>
  <si>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</si>
  <si>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</si>
  <si>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</si>
  <si>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</si>
  <si>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</si>
  <si>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</si>
  <si>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</si>
  <si>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</si>
  <si>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</si>
  <si>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</si>
  <si>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</si>
  <si>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</si>
  <si>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</si>
  <si>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</si>
  <si>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</si>
  <si>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</si>
  <si>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</si>
  <si>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</si>
  <si>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</si>
  <si>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</si>
  <si>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</si>
  <si>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</si>
  <si>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</si>
  <si>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</si>
  <si>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</si>
  <si>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</si>
  <si>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</si>
  <si>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</si>
  <si>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</si>
  <si>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</si>
  <si>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</si>
  <si>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</si>
  <si>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</si>
  <si>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</si>
  <si>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</si>
  <si>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</si>
  <si>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</si>
  <si>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</si>
  <si>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</si>
  <si>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</si>
  <si>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</si>
  <si>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</si>
  <si>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</si>
  <si>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</si>
  <si>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</si>
  <si>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</si>
  <si>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</si>
  <si>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</si>
  <si>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</si>
  <si>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</si>
  <si>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</si>
  <si>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</si>
  <si>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</si>
  <si>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</si>
  <si>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</si>
  <si>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</si>
  <si>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</si>
  <si>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</si>
  <si>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</si>
  <si>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</si>
  <si>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</si>
  <si>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</si>
  <si>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</si>
  <si>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</si>
  <si>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</si>
  <si>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</si>
  <si>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</si>
  <si>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</si>
  <si>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</si>
  <si>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</si>
  <si>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</si>
  <si>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</si>
  <si>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</si>
  <si>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</si>
  <si>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</si>
  <si>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</si>
  <si>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</si>
  <si>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</si>
  <si>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</si>
  <si>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</si>
  <si>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</si>
  <si>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</si>
  <si>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</si>
  <si>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</si>
  <si>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</si>
  <si>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</si>
  <si>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</si>
  <si>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</si>
  <si>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</si>
  <si>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</si>
  <si>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</si>
  <si>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</si>
  <si>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</si>
  <si>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</si>
  <si>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</si>
  <si>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</si>
  <si>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</si>
  <si>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</si>
  <si>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</si>
  <si>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</si>
  <si>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</si>
  <si>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</si>
  <si>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</si>
  <si>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</si>
  <si>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</si>
  <si>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</si>
  <si>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</si>
  <si>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</si>
  <si>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</si>
  <si>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</si>
  <si>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</si>
  <si>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</si>
  <si>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</si>
  <si>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</si>
  <si>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</si>
  <si>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</si>
  <si>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</si>
  <si>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</si>
  <si>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</si>
  <si>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</si>
  <si>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</si>
  <si>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</si>
  <si>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</si>
  <si>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</si>
  <si>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</si>
  <si>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</si>
  <si>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</si>
  <si>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</si>
  <si>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</si>
  <si>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</si>
  <si>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</si>
  <si>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</si>
  <si>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</si>
  <si>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</si>
  <si>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</si>
  <si>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</si>
  <si>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</si>
  <si>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</si>
  <si>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</si>
  <si>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</si>
  <si>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</si>
  <si>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</si>
  <si>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</si>
  <si>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</si>
  <si>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</si>
  <si>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</si>
  <si>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</si>
  <si>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</si>
  <si>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</si>
  <si>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</si>
  <si>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</si>
  <si>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</si>
  <si>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</si>
  <si>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</si>
  <si>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</si>
  <si>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</si>
  <si>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</si>
  <si>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</si>
  <si>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</si>
  <si>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</si>
  <si>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</si>
  <si>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</si>
  <si>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</si>
  <si>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</si>
  <si>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</si>
  <si>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</si>
  <si>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</si>
  <si>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</si>
  <si>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</si>
  <si>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</si>
  <si>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</si>
  <si>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</si>
  <si>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</si>
  <si>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</si>
  <si>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</si>
  <si>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</si>
  <si>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</si>
  <si>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</si>
  <si>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</si>
  <si>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</si>
  <si>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</si>
  <si>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</si>
  <si>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</si>
  <si>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</si>
  <si>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</si>
  <si>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</si>
  <si>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</si>
  <si>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</si>
  <si>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</si>
  <si>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</si>
  <si>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</si>
  <si>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</si>
  <si>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</si>
  <si>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</si>
  <si>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</si>
  <si>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</si>
  <si>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</si>
  <si>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</si>
  <si>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</si>
  <si>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</si>
  <si>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</si>
  <si>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</si>
  <si>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</si>
  <si>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</si>
  <si>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</si>
  <si>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</si>
  <si>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</si>
  <si>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</si>
  <si>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</si>
  <si>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</si>
  <si>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</si>
  <si>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</si>
  <si>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</si>
  <si>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</si>
  <si>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</si>
  <si>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</si>
  <si>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</si>
  <si>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</si>
  <si>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</si>
  <si>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</si>
  <si>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</si>
  <si>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</si>
  <si>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</si>
  <si>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</si>
  <si>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</si>
  <si>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</si>
  <si>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</si>
  <si>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</si>
  <si>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</si>
  <si>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</si>
  <si>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</si>
  <si>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</si>
  <si>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</si>
  <si>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</si>
  <si>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</si>
  <si>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</si>
  <si>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</si>
  <si>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</si>
  <si>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</si>
  <si>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</si>
  <si>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</si>
  <si>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</si>
  <si>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</si>
  <si>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</si>
  <si>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</si>
  <si>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</si>
  <si>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</si>
  <si>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</si>
  <si>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</si>
  <si>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</si>
  <si>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</si>
  <si>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</si>
  <si>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</si>
  <si>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</si>
  <si>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</si>
  <si>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</si>
  <si>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</si>
  <si>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</si>
  <si>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</si>
  <si>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</si>
  <si>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</si>
  <si>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</si>
  <si>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</si>
  <si>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</si>
  <si>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</si>
  <si>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</si>
  <si>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</si>
  <si>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</si>
  <si>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</si>
  <si>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</si>
  <si>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</si>
  <si>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</si>
  <si>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</si>
  <si>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</si>
  <si>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</si>
  <si>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</si>
  <si>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</si>
  <si>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</si>
  <si>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</si>
  <si>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</si>
  <si>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</si>
  <si>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</si>
  <si>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</si>
  <si>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</si>
  <si>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</si>
  <si>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</si>
  <si>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</si>
  <si>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</si>
  <si>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</si>
  <si>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</si>
  <si>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</si>
  <si>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</si>
  <si>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</si>
  <si>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</si>
  <si>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</si>
  <si>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</si>
  <si>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</si>
  <si>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</si>
  <si>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</si>
  <si>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</si>
  <si>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</si>
  <si>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</si>
  <si>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</si>
  <si>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</si>
  <si>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</si>
  <si>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</si>
  <si>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</si>
  <si>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</si>
  <si>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</si>
  <si>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</si>
  <si>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</si>
  <si>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</si>
  <si>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</si>
  <si>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</si>
  <si>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</si>
  <si>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</si>
  <si>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</si>
  <si>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</si>
  <si>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</si>
  <si>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</si>
  <si>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</si>
  <si>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</si>
  <si>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</si>
  <si>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</si>
  <si>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</si>
  <si>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</si>
  <si>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</si>
  <si>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</si>
  <si>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</si>
  <si>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</si>
  <si>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</si>
  <si>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</si>
  <si>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</si>
  <si>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</si>
  <si>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</si>
  <si>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</si>
  <si>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</si>
  <si>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</si>
  <si>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</si>
  <si>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</si>
  <si>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</si>
  <si>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</si>
  <si>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</si>
  <si>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</si>
  <si>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</si>
  <si>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</si>
  <si>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</si>
  <si>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</si>
  <si>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</si>
  <si>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</si>
  <si>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</si>
  <si>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</si>
  <si>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</si>
  <si>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</si>
  <si>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</si>
  <si>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</si>
  <si>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</si>
  <si>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</si>
  <si>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</si>
  <si>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</si>
  <si>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</si>
  <si>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</si>
  <si>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</si>
  <si>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</si>
  <si>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</si>
  <si>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</si>
  <si>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</si>
  <si>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</si>
  <si>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</si>
  <si>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</si>
  <si>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</si>
  <si>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</si>
  <si>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</si>
  <si>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</si>
  <si>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</si>
  <si>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</si>
  <si>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</si>
  <si>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</si>
  <si>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</si>
  <si>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</si>
  <si>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</si>
  <si>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</si>
  <si>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</si>
  <si>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</si>
  <si>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</si>
  <si>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</si>
  <si>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</si>
  <si>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</si>
  <si>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</si>
  <si>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</si>
  <si>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</si>
  <si>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</si>
  <si>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</si>
  <si>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</si>
  <si>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</si>
  <si>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</si>
  <si>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</si>
  <si>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</si>
  <si>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</si>
  <si>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</si>
  <si>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</si>
  <si>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</si>
  <si>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</si>
  <si>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</si>
  <si>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</si>
  <si>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</si>
  <si>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</si>
  <si>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</si>
  <si>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</si>
  <si>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</si>
  <si>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</si>
  <si>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</si>
  <si>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</si>
  <si>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</si>
  <si>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</si>
  <si>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</si>
  <si>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</si>
  <si>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</si>
  <si>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</si>
  <si>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</si>
  <si>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</si>
  <si>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</si>
  <si>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</si>
  <si>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</si>
  <si>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</si>
  <si>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</si>
  <si>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</si>
  <si>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</si>
  <si>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</si>
  <si>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</si>
  <si>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</si>
  <si>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</si>
  <si>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</si>
  <si>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</si>
  <si>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</si>
  <si>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</si>
  <si>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</si>
  <si>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</si>
  <si>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</si>
  <si>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</si>
  <si>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</si>
  <si>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</si>
  <si>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</si>
  <si>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</si>
  <si>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</si>
  <si>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</si>
  <si>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</si>
  <si>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</si>
  <si>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</si>
  <si>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</si>
  <si>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</si>
  <si>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</si>
  <si>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</si>
  <si>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</si>
  <si>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</si>
  <si>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</si>
  <si>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</si>
  <si>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</si>
  <si>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</si>
  <si>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</si>
  <si>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</si>
  <si>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</si>
  <si>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</si>
  <si>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</si>
  <si>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</si>
  <si>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</si>
  <si>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</si>
  <si>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</si>
  <si>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</si>
  <si>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</si>
  <si>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</si>
  <si>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</si>
  <si>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</si>
  <si>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</si>
  <si>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</si>
  <si>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</si>
  <si>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</si>
  <si>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</si>
  <si>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</si>
  <si>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</si>
  <si>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</si>
  <si>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</si>
  <si>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</si>
  <si>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</si>
  <si>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</si>
  <si>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</si>
  <si>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</si>
  <si>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</si>
  <si>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</si>
  <si>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</si>
  <si>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</si>
  <si>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</si>
  <si>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</si>
  <si>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</si>
  <si>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</si>
  <si>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</si>
  <si>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</si>
  <si>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</si>
  <si>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</si>
  <si>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</si>
  <si>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</si>
  <si>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</si>
  <si>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</si>
  <si>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</si>
  <si>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</si>
  <si>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</si>
  <si>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</si>
  <si>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</si>
  <si>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</si>
  <si>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</si>
  <si>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</si>
  <si>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</si>
  <si>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</si>
  <si>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</si>
  <si>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</si>
  <si>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</si>
  <si>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</si>
  <si>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</si>
  <si>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</si>
  <si>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</si>
  <si>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</si>
  <si>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</si>
  <si>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</si>
  <si>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</si>
  <si>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</si>
  <si>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</si>
  <si>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</si>
  <si>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</si>
  <si>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</si>
  <si>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</si>
  <si>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</si>
  <si>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</si>
  <si>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</si>
  <si>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</si>
  <si>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</si>
  <si>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</si>
  <si>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</si>
  <si>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</si>
  <si>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</si>
  <si>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</si>
  <si>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</si>
  <si>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</si>
  <si>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</si>
  <si>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</si>
  <si>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</si>
  <si>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</si>
  <si>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</si>
  <si>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</si>
  <si>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</si>
  <si>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</si>
  <si>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</si>
  <si>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</si>
  <si>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</si>
  <si>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</si>
  <si>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</si>
  <si>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</si>
  <si>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</si>
  <si>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</si>
  <si>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</si>
  <si>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</si>
  <si>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</si>
  <si>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</si>
  <si>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</si>
  <si>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</si>
  <si>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</si>
  <si>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</si>
  <si>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</si>
  <si>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</si>
  <si>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</si>
  <si>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</si>
  <si>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</si>
  <si>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</si>
  <si>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</si>
  <si>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</si>
  <si>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</si>
  <si>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</si>
  <si>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</si>
  <si>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</si>
  <si>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</si>
  <si>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</si>
  <si>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</si>
  <si>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</si>
  <si>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</si>
  <si>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</si>
  <si>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</si>
  <si>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</si>
  <si>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</si>
  <si>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</si>
  <si>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</si>
  <si>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</si>
  <si>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</si>
  <si>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</si>
  <si>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</si>
  <si>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</si>
  <si>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</si>
  <si>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</si>
  <si>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</si>
  <si>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</si>
  <si>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</si>
  <si>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</si>
  <si>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</si>
  <si>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</si>
  <si>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</si>
  <si>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</si>
  <si>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</si>
  <si>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</si>
  <si>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</si>
  <si>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</si>
  <si>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</si>
  <si>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</si>
  <si>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</si>
  <si>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</si>
  <si>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</si>
  <si>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</si>
  <si>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</si>
  <si>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</si>
  <si>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</si>
  <si>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</si>
  <si>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</si>
  <si>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</si>
  <si>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</si>
  <si>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</si>
  <si>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</si>
  <si>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</si>
  <si>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</si>
  <si>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</si>
  <si>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</si>
  <si>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</si>
  <si>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</si>
  <si>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</si>
  <si>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</si>
  <si>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</si>
  <si>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</si>
  <si>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</si>
  <si>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</si>
  <si>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</si>
  <si>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</si>
  <si>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</si>
  <si>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</si>
  <si>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</si>
  <si>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</si>
  <si>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</si>
  <si>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</si>
  <si>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</si>
  <si>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</si>
  <si>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</si>
  <si>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</si>
  <si>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</si>
  <si>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</si>
  <si>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</si>
  <si>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</si>
  <si>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</si>
  <si>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</si>
  <si>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</si>
  <si>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</si>
  <si>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</si>
  <si>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</si>
  <si>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</si>
  <si>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</si>
  <si>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</si>
  <si>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</si>
  <si>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</si>
  <si>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</si>
  <si>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</si>
  <si>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</si>
  <si>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</si>
  <si>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</si>
  <si>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</si>
  <si>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</si>
  <si>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</si>
  <si>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</si>
  <si>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</si>
  <si>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</si>
  <si>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</si>
  <si>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</si>
  <si>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</si>
  <si>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</si>
  <si>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</si>
  <si>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</si>
  <si>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</si>
  <si>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</si>
  <si>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</si>
  <si>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</si>
  <si>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</si>
  <si>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</si>
  <si>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</si>
  <si>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</si>
  <si>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</si>
  <si>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</si>
  <si>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</si>
  <si>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</si>
  <si>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</si>
  <si>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</si>
  <si>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</si>
  <si>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</si>
  <si>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</si>
  <si>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</si>
  <si>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</si>
  <si>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</si>
  <si>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</si>
  <si>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</si>
  <si>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</si>
  <si>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</si>
  <si>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</si>
  <si>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</si>
  <si>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</si>
  <si>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</si>
  <si>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</si>
  <si>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</si>
  <si>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</si>
  <si>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</si>
  <si>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</si>
  <si>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</si>
  <si>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</si>
  <si>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</si>
  <si>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</si>
  <si>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</si>
  <si>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</si>
  <si>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</si>
  <si>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</si>
  <si>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</si>
  <si>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</si>
  <si>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</si>
  <si>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</si>
  <si>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</si>
  <si>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</si>
  <si>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</si>
  <si>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</si>
  <si>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</si>
  <si>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</si>
  <si>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</si>
  <si>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</si>
  <si>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</si>
  <si>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</si>
  <si>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</si>
  <si>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</si>
  <si>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</si>
  <si>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</si>
  <si>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</si>
  <si>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</si>
  <si>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</si>
  <si>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</si>
  <si>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</si>
  <si>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</si>
  <si>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</si>
  <si>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</si>
  <si>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</si>
  <si>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</si>
  <si>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</si>
  <si>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</si>
  <si>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</si>
  <si>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</si>
  <si>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</si>
  <si>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</si>
  <si>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</si>
  <si>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</si>
  <si>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</si>
  <si>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</si>
  <si>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</si>
  <si>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</si>
  <si>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</si>
  <si>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</si>
  <si>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</si>
  <si>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</si>
  <si>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</si>
  <si>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</si>
  <si>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</si>
  <si>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</si>
  <si>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</si>
  <si>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</si>
  <si>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</si>
  <si>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</si>
  <si>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</si>
  <si>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</si>
  <si>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</si>
  <si>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</si>
  <si>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</si>
  <si>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</si>
  <si>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</si>
  <si>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</si>
  <si>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</si>
  <si>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</si>
  <si>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</si>
  <si>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</si>
  <si>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</si>
  <si>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</si>
  <si>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</si>
  <si>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</si>
  <si>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</si>
  <si>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</si>
  <si>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</si>
  <si>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</si>
  <si>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</si>
  <si>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</si>
  <si>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</si>
  <si>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</si>
  <si>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</si>
  <si>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</si>
  <si>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</si>
  <si>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</si>
  <si>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</si>
  <si>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</si>
  <si>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</si>
  <si>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</si>
  <si>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</si>
  <si>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</si>
  <si>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</si>
  <si>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</si>
  <si>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</si>
  <si>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</si>
  <si>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</si>
  <si>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</si>
  <si>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</si>
  <si>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</si>
  <si>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</si>
  <si>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</si>
  <si>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</si>
  <si>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</si>
  <si>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</si>
  <si>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</si>
  <si>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</si>
  <si>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</si>
  <si>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</si>
  <si>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</si>
  <si>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</si>
  <si>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</si>
  <si>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</si>
  <si>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</si>
  <si>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</si>
  <si>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</si>
  <si>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</si>
  <si>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</si>
  <si>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</si>
  <si>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</si>
  <si>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</si>
  <si>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</si>
  <si>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</si>
  <si>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</si>
  <si>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</si>
  <si>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</si>
  <si>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</si>
  <si>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</si>
  <si>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</si>
  <si>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</si>
  <si>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</si>
  <si>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</si>
  <si>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</si>
  <si>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</si>
  <si>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</si>
  <si>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</si>
  <si>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</si>
  <si>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</si>
  <si>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</si>
  <si>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</si>
  <si>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</si>
  <si>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</si>
  <si>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</si>
  <si>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</si>
  <si>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</si>
  <si>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</si>
  <si>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</si>
  <si>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</si>
  <si>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</si>
  <si>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</si>
  <si>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</si>
  <si>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</si>
  <si>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</si>
  <si>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</si>
  <si>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</si>
  <si>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</si>
  <si>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</si>
  <si>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</si>
  <si>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</si>
  <si>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</si>
  <si>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</si>
  <si>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</si>
  <si>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</si>
  <si>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</si>
  <si>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</si>
  <si>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</si>
  <si>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</si>
  <si>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</si>
  <si>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</si>
  <si>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</si>
  <si>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</si>
  <si>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</si>
  <si>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</si>
  <si>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</si>
  <si>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</si>
  <si>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</si>
  <si>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</si>
  <si>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</si>
  <si>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</si>
  <si>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</si>
  <si>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</si>
  <si>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</si>
  <si>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</si>
  <si>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</si>
  <si>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</si>
  <si>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</si>
  <si>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</si>
  <si>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</si>
  <si>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</si>
  <si>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</si>
  <si>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</si>
  <si>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</si>
  <si>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</si>
  <si>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</si>
  <si>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</si>
  <si>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</si>
  <si>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</si>
  <si>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</si>
  <si>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</si>
  <si>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</si>
  <si>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</si>
  <si>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</si>
  <si>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</si>
  <si>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</si>
  <si>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</si>
  <si>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</si>
  <si>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</si>
  <si>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</si>
  <si>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</si>
  <si>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</si>
  <si>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</si>
  <si>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</si>
  <si>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</si>
  <si>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</si>
  <si>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</si>
  <si>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</si>
  <si>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</si>
  <si>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</si>
  <si>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</si>
  <si>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</si>
  <si>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</si>
  <si>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</si>
  <si>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</si>
  <si>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</si>
  <si>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</si>
  <si>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</si>
  <si>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</si>
  <si>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</si>
  <si>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</si>
  <si>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</si>
  <si>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</si>
  <si>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</si>
  <si>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</si>
  <si>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</si>
  <si>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</si>
  <si>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</si>
  <si>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</si>
  <si>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</si>
  <si>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</si>
  <si>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</si>
  <si>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</si>
  <si>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</si>
  <si>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</si>
  <si>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</si>
  <si>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</si>
  <si>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</si>
  <si>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</si>
  <si>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</si>
  <si>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</si>
  <si>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</si>
  <si>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</si>
  <si>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</si>
  <si>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</si>
  <si>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</si>
  <si>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</si>
  <si>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</si>
  <si>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</si>
  <si>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</si>
  <si>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</si>
  <si>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</si>
  <si>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</si>
  <si>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</si>
  <si>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</si>
  <si>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</si>
  <si>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</si>
  <si>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</si>
  <si>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</si>
  <si>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</si>
  <si>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</si>
  <si>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</si>
  <si>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</si>
  <si>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</si>
  <si>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</si>
  <si>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</si>
  <si>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</si>
  <si>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</si>
  <si>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</si>
  <si>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</si>
  <si>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</si>
  <si>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</si>
  <si>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</si>
  <si>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</si>
  <si>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</si>
  <si>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</si>
  <si>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</si>
  <si>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</si>
  <si>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</si>
  <si>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</si>
  <si>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</si>
  <si>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</si>
  <si>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</si>
  <si>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</si>
  <si>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</si>
  <si>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</si>
  <si>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</si>
  <si>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</si>
  <si>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</si>
  <si>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</si>
  <si>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</si>
  <si>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</si>
  <si>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</si>
  <si>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</si>
  <si>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</si>
  <si>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</si>
  <si>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</si>
  <si>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</si>
  <si>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</si>
  <si>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</si>
  <si>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</si>
  <si>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</si>
  <si>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</si>
  <si>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</si>
  <si>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</si>
  <si>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</si>
  <si>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</si>
  <si>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</si>
  <si>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</si>
  <si>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</si>
  <si>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</si>
  <si>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</si>
  <si>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</si>
  <si>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</si>
  <si>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</si>
  <si>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</si>
  <si>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</si>
  <si>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</si>
  <si>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</si>
  <si>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</si>
  <si>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</si>
  <si>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</si>
  <si>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</si>
  <si>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</si>
  <si>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</si>
  <si>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</si>
  <si>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</si>
  <si>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</si>
  <si>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</si>
  <si>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</si>
  <si>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</si>
  <si>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</si>
  <si>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</si>
  <si>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</si>
  <si>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</si>
  <si>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</si>
  <si>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</si>
  <si>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</si>
  <si>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</si>
  <si>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</si>
  <si>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</si>
  <si>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</si>
  <si>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</si>
  <si>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</si>
  <si>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</si>
  <si>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</si>
  <si>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</si>
  <si>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</si>
  <si>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</si>
  <si>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</si>
  <si>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</si>
  <si>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</si>
  <si>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</si>
  <si>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</si>
  <si>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</si>
  <si>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</si>
  <si>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</si>
  <si>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</si>
  <si>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</si>
  <si>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</si>
  <si>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</si>
  <si>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</si>
  <si>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</si>
  <si>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</si>
  <si>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</si>
  <si>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</si>
  <si>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</si>
  <si>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</si>
  <si>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</si>
  <si>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</si>
  <si>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</si>
  <si>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</si>
  <si>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</si>
  <si>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</si>
  <si>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</si>
  <si>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</si>
  <si>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</si>
  <si>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</si>
  <si>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</si>
  <si>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</si>
  <si>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</si>
  <si>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</si>
  <si>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</si>
  <si>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</si>
  <si>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</si>
  <si>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</si>
  <si>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</si>
  <si>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</si>
  <si>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</si>
  <si>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</si>
  <si>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</si>
  <si>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</si>
  <si>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</si>
  <si>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</si>
  <si>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</si>
  <si>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</si>
  <si>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</si>
  <si>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</si>
  <si>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</si>
  <si>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</si>
  <si>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</si>
  <si>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</si>
  <si>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</si>
  <si>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</si>
  <si>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</si>
  <si>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</si>
  <si>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</si>
  <si>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</si>
  <si>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</si>
  <si>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</si>
  <si>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</si>
  <si>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</si>
  <si>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</si>
  <si>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</si>
  <si>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</si>
  <si>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</si>
  <si>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</si>
  <si>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</si>
  <si>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</si>
  <si>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</si>
  <si>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</si>
  <si>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</si>
  <si>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</si>
  <si>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</si>
  <si>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</si>
  <si>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</si>
  <si>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</si>
  <si>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</si>
  <si>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</si>
  <si>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</si>
  <si>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</si>
  <si>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</si>
  <si>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</si>
  <si>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</si>
  <si>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</si>
  <si>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</si>
  <si>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</si>
  <si>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</si>
  <si>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</si>
  <si>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</si>
  <si>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</si>
  <si>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</si>
  <si>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</si>
  <si>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</si>
  <si>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</si>
  <si>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</si>
  <si>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</si>
  <si>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</si>
  <si>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</si>
  <si>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</si>
  <si>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</si>
  <si>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</si>
  <si>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</si>
  <si>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</si>
  <si>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</si>
  <si>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</si>
  <si>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</si>
  <si>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</si>
  <si>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</si>
  <si>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</si>
  <si>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</si>
  <si>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</si>
  <si>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</si>
  <si>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</si>
  <si>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</si>
  <si>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</si>
  <si>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</si>
  <si>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</si>
  <si>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</si>
  <si>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</si>
  <si>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</si>
  <si>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</si>
  <si>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</si>
  <si>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</si>
  <si>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</si>
  <si>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</si>
  <si>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</si>
  <si>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</si>
  <si>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</si>
  <si>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</si>
  <si>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</si>
  <si>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</si>
  <si>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</si>
  <si>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</si>
  <si>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</si>
  <si>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</si>
  <si>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</si>
  <si>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</si>
  <si>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</si>
  <si>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</si>
  <si>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</si>
  <si>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</si>
  <si>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</si>
  <si>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</si>
  <si>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</si>
  <si>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</si>
  <si>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</si>
  <si>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</si>
  <si>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</si>
  <si>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</si>
  <si>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</si>
  <si>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</si>
  <si>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</si>
  <si>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</si>
  <si>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</si>
  <si>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</si>
  <si>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</si>
  <si>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</si>
  <si>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</si>
  <si>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</si>
  <si>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</si>
  <si>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</si>
  <si>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</si>
  <si>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</si>
  <si>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</si>
  <si>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</si>
  <si>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</si>
  <si>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</si>
  <si>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</si>
  <si>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</si>
  <si>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</si>
  <si>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</si>
  <si>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</si>
  <si>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</si>
  <si>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</si>
  <si>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</si>
  <si>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</si>
  <si>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</si>
  <si>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</si>
  <si>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</si>
  <si>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</si>
  <si>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</si>
  <si>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</si>
  <si>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</si>
  <si>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</si>
  <si>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</si>
  <si>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</si>
  <si>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</si>
  <si>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</si>
  <si>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</si>
  <si>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</si>
  <si>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</si>
  <si>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</si>
  <si>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</si>
  <si>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</si>
  <si>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</si>
  <si>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</si>
  <si>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</si>
  <si>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</si>
  <si>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</si>
  <si>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</si>
  <si>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</si>
  <si>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</si>
  <si>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</si>
  <si>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</si>
  <si>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</si>
  <si>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</si>
  <si>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</si>
  <si>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</si>
  <si>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</si>
  <si>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</si>
  <si>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</si>
  <si>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</si>
  <si>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</si>
  <si>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</si>
  <si>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</si>
  <si>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</si>
  <si>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</si>
  <si>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</si>
  <si>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</si>
  <si>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</si>
  <si>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</si>
  <si>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</si>
  <si>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</si>
  <si>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</si>
  <si>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</si>
  <si>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</si>
  <si>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</si>
  <si>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</si>
  <si>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</si>
  <si>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</si>
  <si>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</si>
  <si>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</si>
  <si>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</si>
  <si>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</si>
  <si>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</si>
  <si>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</si>
  <si>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</si>
  <si>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</si>
  <si>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</si>
  <si>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</si>
  <si>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</si>
  <si>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</si>
  <si>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</si>
  <si>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</si>
  <si>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</si>
  <si>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</si>
  <si>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</si>
  <si>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</si>
  <si>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</si>
  <si>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</si>
  <si>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</si>
  <si>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</si>
  <si>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</si>
  <si>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</si>
  <si>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</si>
  <si>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</si>
  <si>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</si>
  <si>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</si>
  <si>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</si>
  <si>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</si>
  <si>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</si>
  <si>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</si>
  <si>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</si>
  <si>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</si>
  <si>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</si>
  <si>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</si>
  <si>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</si>
  <si>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</si>
  <si>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</si>
  <si>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</si>
  <si>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</si>
  <si>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</si>
  <si>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</si>
  <si>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</si>
  <si>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</si>
  <si>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</si>
  <si>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</si>
  <si>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</si>
  <si>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</si>
  <si>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</si>
  <si>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</si>
  <si>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</si>
  <si>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</si>
  <si>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</si>
  <si>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</si>
  <si>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</si>
  <si>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</si>
  <si>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</si>
  <si>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</si>
  <si>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</si>
  <si>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</si>
  <si>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</si>
  <si>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</si>
  <si>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</si>
  <si>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</si>
  <si>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</si>
  <si>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</si>
  <si>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</si>
  <si>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</si>
  <si>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</si>
  <si>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</si>
  <si>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</si>
  <si>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</si>
  <si>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</si>
  <si>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</si>
  <si>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</si>
  <si>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</si>
  <si>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</si>
  <si>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</si>
  <si>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</si>
  <si>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</si>
  <si>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</si>
  <si>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</si>
  <si>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</si>
  <si>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</si>
  <si>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</si>
  <si>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</si>
  <si>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</si>
  <si>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</si>
  <si>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</si>
  <si>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</si>
  <si>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</si>
  <si>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</si>
  <si>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</si>
  <si>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</si>
  <si>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</si>
  <si>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</si>
  <si>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</si>
  <si>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</si>
  <si>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</si>
  <si>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</si>
  <si>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</si>
  <si>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</si>
  <si>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</si>
  <si>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</si>
  <si>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</si>
  <si>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</si>
  <si>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</si>
  <si>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</si>
  <si>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</si>
  <si>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</si>
  <si>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</si>
  <si>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</si>
  <si>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</si>
  <si>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</si>
  <si>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</si>
  <si>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</si>
  <si>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</si>
  <si>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</si>
  <si>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</si>
  <si>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</si>
  <si>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</si>
  <si>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</si>
  <si>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</si>
  <si>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</si>
  <si>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</si>
  <si>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</si>
  <si>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</si>
  <si>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</si>
  <si>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</si>
  <si>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</si>
  <si>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</si>
  <si>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</si>
  <si>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</si>
  <si>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</si>
  <si>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</si>
  <si>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</si>
  <si>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</si>
  <si>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</si>
  <si>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</si>
  <si>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</si>
  <si>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</si>
  <si>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</si>
  <si>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</si>
  <si>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</si>
  <si>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</si>
  <si>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</si>
  <si>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</si>
  <si>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</si>
  <si>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</si>
  <si>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</si>
  <si>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</si>
  <si>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</si>
  <si>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</si>
  <si>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</si>
  <si>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</si>
  <si>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</si>
  <si>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</si>
  <si>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</si>
  <si>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</si>
  <si>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</si>
  <si>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</si>
  <si>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</si>
  <si>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</si>
  <si>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</si>
  <si>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</si>
  <si>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</si>
  <si>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</si>
  <si>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</si>
  <si>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</si>
  <si>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</si>
  <si>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</si>
  <si>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</si>
  <si>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</si>
  <si>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</si>
  <si>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</si>
  <si>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</si>
  <si>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</si>
  <si>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</si>
  <si>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</si>
  <si>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</si>
  <si>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</si>
  <si>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</si>
  <si>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</si>
  <si>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</si>
  <si>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</si>
  <si>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</si>
  <si>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</si>
  <si>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</si>
  <si>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</si>
  <si>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</si>
  <si>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</si>
  <si>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</si>
  <si>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</si>
  <si>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</si>
  <si>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</si>
  <si>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</si>
  <si>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</si>
  <si>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</si>
  <si>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</si>
  <si>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</si>
  <si>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</si>
  <si>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</si>
  <si>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</si>
  <si>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</si>
  <si>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</si>
  <si>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</si>
  <si>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</si>
  <si>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</si>
  <si>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</si>
  <si>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</si>
  <si>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</si>
  <si>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</si>
  <si>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</si>
  <si>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</si>
  <si>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</si>
  <si>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</si>
  <si>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</si>
  <si>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</si>
  <si>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</si>
  <si>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</si>
  <si>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</si>
  <si>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</si>
  <si>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</si>
  <si>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</si>
  <si>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</si>
  <si>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</si>
  <si>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</si>
  <si>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</si>
  <si>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</si>
  <si>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</si>
  <si>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</si>
  <si>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</si>
  <si>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</si>
  <si>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</si>
  <si>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</si>
  <si>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</si>
  <si>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</si>
  <si>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</si>
  <si>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</si>
  <si>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</si>
  <si>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</si>
  <si>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</si>
  <si>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</si>
  <si>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</si>
  <si>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</si>
  <si>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</si>
  <si>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</si>
  <si>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</si>
  <si>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</si>
  <si>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</si>
  <si>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</si>
  <si>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</si>
  <si>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</si>
  <si>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</si>
  <si>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</si>
  <si>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</si>
  <si>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</si>
  <si>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</si>
  <si>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</si>
  <si>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</si>
  <si>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</si>
  <si>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</si>
  <si>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</si>
  <si>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</si>
  <si>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</si>
  <si>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</si>
  <si>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</si>
  <si>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</si>
  <si>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</si>
  <si>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</si>
  <si>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</si>
  <si>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</si>
  <si>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</si>
  <si>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</si>
  <si>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</si>
  <si>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</si>
  <si>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</si>
  <si>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</si>
  <si>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</si>
  <si>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</si>
  <si>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</si>
  <si>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</si>
  <si>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</si>
  <si>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</si>
  <si>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</si>
  <si>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</si>
  <si>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</si>
  <si>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</si>
  <si>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</si>
  <si>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</si>
  <si>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</si>
  <si>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</si>
  <si>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</si>
  <si>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</si>
  <si>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</si>
  <si>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</si>
  <si>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</si>
  <si>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</si>
  <si>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</si>
  <si>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</si>
  <si>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</si>
  <si>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</si>
  <si>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</si>
  <si>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</si>
  <si>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</si>
  <si>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</si>
  <si>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</si>
  <si>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</si>
  <si>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</si>
  <si>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</si>
  <si>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</si>
  <si>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</si>
  <si>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</si>
  <si>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</si>
  <si>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</si>
  <si>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</si>
  <si>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</si>
  <si>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</si>
  <si>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</si>
  <si>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</si>
  <si>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</si>
  <si>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</si>
  <si>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</si>
  <si>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</si>
  <si>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</si>
  <si>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</si>
  <si>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</si>
  <si>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</si>
  <si>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</si>
  <si>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</si>
  <si>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</si>
  <si>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</si>
  <si>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</si>
  <si>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</si>
  <si>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</si>
  <si>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</si>
  <si>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</si>
  <si>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</si>
  <si>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</si>
  <si>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</si>
  <si>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</si>
  <si>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</si>
  <si>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</si>
  <si>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</si>
  <si>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</si>
  <si>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</si>
  <si>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</si>
  <si>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</si>
  <si>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</si>
  <si>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</si>
  <si>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</si>
  <si>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</si>
  <si>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</si>
  <si>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</si>
  <si>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</si>
  <si>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</si>
  <si>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</si>
  <si>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</si>
  <si>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</si>
  <si>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</si>
  <si>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</si>
  <si>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</si>
  <si>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</si>
  <si>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</si>
  <si>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</si>
  <si>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</si>
  <si>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</si>
  <si>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</si>
  <si>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</si>
  <si>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</si>
  <si>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</si>
  <si>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</si>
  <si>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</si>
  <si>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</si>
  <si>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</si>
  <si>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</si>
  <si>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</si>
  <si>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</si>
  <si>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</si>
  <si>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</si>
  <si>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</si>
  <si>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</si>
  <si>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</si>
  <si>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</si>
  <si>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</si>
  <si>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</si>
  <si>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</si>
  <si>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</si>
  <si>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</si>
  <si>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</si>
  <si>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</si>
  <si>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</si>
  <si>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</si>
  <si>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</si>
  <si>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</si>
  <si>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</si>
  <si>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</si>
  <si>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</si>
  <si>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</si>
  <si>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</si>
  <si>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</si>
  <si>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</si>
  <si>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</si>
  <si>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</si>
  <si>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</si>
  <si>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</si>
  <si>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</si>
  <si>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</si>
  <si>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</si>
  <si>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</si>
  <si>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</si>
  <si>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</si>
  <si>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</si>
  <si>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</si>
  <si>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</si>
  <si>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</si>
  <si>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</si>
  <si>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</si>
  <si>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</si>
  <si>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</si>
  <si>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</si>
  <si>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</si>
  <si>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</si>
  <si>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</si>
  <si>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</si>
  <si>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</si>
  <si>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</si>
  <si>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</si>
  <si>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</si>
  <si>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</si>
  <si>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</si>
  <si>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</si>
  <si>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</si>
  <si>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</si>
  <si>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</si>
  <si>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</si>
  <si>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</si>
  <si>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</si>
  <si>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</si>
  <si>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</si>
  <si>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</si>
  <si>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</si>
  <si>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</si>
  <si>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</si>
  <si>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</si>
  <si>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</si>
  <si>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</si>
  <si>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</si>
  <si>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</si>
  <si>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</si>
  <si>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</si>
  <si>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</si>
  <si>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</si>
  <si>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</si>
  <si>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</si>
  <si>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</si>
  <si>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</si>
  <si>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</si>
  <si>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</si>
  <si>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</si>
  <si>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</si>
  <si>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</si>
  <si>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</si>
  <si>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</si>
  <si>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</si>
  <si>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</si>
  <si>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</si>
  <si>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</si>
  <si>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</si>
  <si>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</si>
  <si>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</si>
  <si>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</si>
  <si>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</si>
  <si>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</si>
  <si>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</si>
  <si>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</si>
  <si>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</si>
  <si>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</si>
  <si>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</si>
  <si>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</si>
  <si>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</si>
  <si>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</si>
  <si>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</si>
  <si>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</si>
  <si>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</si>
  <si>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</si>
  <si>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</si>
  <si>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</si>
  <si>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</si>
  <si>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</si>
  <si>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</si>
  <si>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</si>
  <si>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</si>
  <si>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</si>
  <si>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</si>
  <si>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</si>
  <si>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</si>
  <si>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</si>
  <si>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</si>
  <si>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</si>
  <si>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</si>
  <si>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</si>
  <si>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</si>
  <si>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</si>
  <si>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</si>
  <si>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</si>
  <si>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</si>
  <si>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</si>
  <si>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</si>
  <si>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</si>
  <si>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</si>
  <si>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</si>
  <si>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</si>
  <si>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</si>
  <si>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</si>
  <si>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</si>
  <si>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</si>
  <si>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</si>
  <si>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</si>
  <si>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</si>
  <si>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</si>
  <si>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</si>
  <si>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</si>
  <si>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</si>
  <si>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</si>
  <si>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</si>
  <si>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</si>
  <si>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</si>
  <si>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</si>
  <si>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</si>
  <si>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</si>
  <si>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</si>
  <si>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</si>
  <si>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</si>
  <si>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</si>
  <si>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</si>
  <si>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</si>
  <si>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</si>
  <si>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</si>
  <si>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</si>
  <si>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</si>
  <si>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</si>
  <si>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</si>
  <si>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</si>
  <si>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</si>
  <si>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</si>
  <si>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</si>
  <si>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</si>
  <si>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</si>
  <si>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</si>
  <si>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</si>
  <si>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</si>
  <si>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</si>
  <si>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</si>
  <si>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</si>
  <si>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</si>
  <si>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</si>
  <si>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</si>
  <si>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</si>
  <si>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</si>
  <si>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</si>
  <si>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</si>
  <si>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</si>
  <si>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</si>
  <si>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</si>
  <si>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</si>
  <si>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</si>
  <si>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</si>
  <si>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</si>
  <si>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</si>
  <si>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</si>
  <si>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</si>
  <si>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</si>
  <si>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</si>
  <si>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</si>
  <si>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</si>
  <si>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</si>
  <si>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</si>
  <si>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</si>
  <si>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</si>
  <si>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</si>
  <si>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</si>
  <si>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</si>
  <si>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</si>
  <si>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</si>
  <si>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</si>
  <si>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</si>
  <si>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</si>
  <si>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</si>
  <si>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</si>
  <si>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</si>
  <si>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</si>
  <si>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</si>
  <si>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</si>
  <si>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</si>
  <si>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</si>
  <si>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</si>
  <si>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</si>
  <si>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</si>
  <si>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</si>
  <si>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</si>
  <si>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</si>
  <si>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</si>
  <si>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</si>
  <si>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</si>
  <si>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</si>
  <si>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</si>
  <si>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</si>
  <si>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</si>
  <si>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</si>
  <si>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</si>
  <si>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</si>
  <si>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</si>
  <si>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</si>
  <si>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</si>
  <si>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</si>
  <si>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</si>
  <si>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</si>
  <si>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</si>
  <si>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</si>
  <si>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</si>
  <si>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</si>
  <si>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</si>
  <si>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</si>
  <si>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</si>
  <si>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</si>
  <si>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</si>
  <si>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</si>
  <si>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</si>
  <si>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</si>
  <si>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</si>
  <si>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</si>
  <si>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</si>
  <si>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</si>
  <si>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</si>
  <si>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</si>
  <si>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</si>
  <si>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</si>
  <si>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</si>
  <si>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</si>
  <si>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</si>
  <si>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</si>
  <si>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</si>
  <si>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</si>
  <si>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</si>
  <si>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</si>
  <si>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</si>
  <si>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</si>
  <si>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</si>
  <si>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</si>
  <si>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</si>
  <si>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</si>
  <si>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</si>
  <si>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</si>
  <si>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</si>
  <si>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</si>
  <si>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</si>
  <si>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</si>
  <si>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</si>
  <si>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</si>
  <si>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</si>
  <si>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</si>
  <si>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</si>
  <si>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</si>
  <si>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</si>
  <si>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</si>
  <si>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</si>
  <si>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</si>
  <si>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</si>
  <si>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</si>
  <si>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</si>
  <si>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</si>
  <si>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</si>
  <si>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</si>
  <si>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</si>
  <si>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</si>
  <si>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</si>
  <si>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</si>
  <si>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</si>
  <si>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</si>
  <si>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</si>
  <si>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</si>
  <si>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</si>
  <si>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</si>
  <si>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</si>
  <si>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</si>
  <si>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</si>
  <si>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</si>
  <si>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</si>
  <si>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</si>
  <si>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</si>
  <si>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</si>
  <si>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</si>
  <si>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</si>
  <si>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</si>
  <si>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</si>
  <si>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</si>
  <si>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</si>
  <si>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</si>
  <si>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</si>
  <si>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</si>
  <si>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</si>
  <si>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</si>
  <si>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</si>
  <si>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</si>
  <si>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</si>
  <si>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</si>
  <si>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</si>
  <si>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</si>
  <si>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</si>
  <si>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</si>
  <si>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</si>
  <si>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</si>
  <si>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</si>
  <si>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</si>
  <si>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</si>
  <si>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</si>
  <si>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</si>
  <si>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</si>
  <si>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</si>
  <si>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</si>
  <si>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</si>
  <si>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</si>
  <si>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</si>
  <si>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</si>
  <si>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</si>
  <si>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</si>
  <si>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</si>
  <si>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</si>
  <si>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</si>
  <si>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</si>
  <si>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</si>
  <si>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</si>
  <si>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</si>
  <si>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</si>
  <si>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</si>
  <si>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</si>
  <si>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</si>
  <si>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</si>
  <si>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</si>
  <si>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</si>
  <si>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</si>
  <si>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</si>
  <si>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</si>
  <si>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</si>
  <si>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</si>
  <si>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</si>
  <si>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</si>
  <si>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</si>
  <si>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</si>
  <si>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</si>
  <si>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</si>
  <si>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</si>
  <si>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</si>
  <si>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</si>
  <si>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</si>
  <si>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</si>
  <si>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</si>
  <si>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</si>
  <si>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</si>
  <si>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</si>
  <si>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</si>
  <si>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</si>
  <si>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</si>
  <si>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</si>
  <si>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</si>
  <si>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</si>
  <si>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</si>
  <si>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</si>
  <si>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</si>
  <si>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</si>
  <si>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</si>
  <si>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</si>
  <si>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</si>
  <si>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</si>
  <si>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</si>
  <si>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</si>
  <si>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</si>
  <si>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</si>
  <si>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</si>
  <si>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</si>
  <si>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</si>
  <si>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</si>
  <si>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</si>
  <si>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</si>
  <si>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</si>
  <si>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</si>
  <si>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</si>
  <si>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</si>
  <si>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</si>
  <si>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</si>
  <si>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</si>
  <si>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</si>
  <si>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</si>
  <si>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</si>
  <si>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</si>
  <si>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</si>
  <si>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</si>
  <si>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</si>
  <si>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</si>
  <si>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</si>
  <si>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</si>
  <si>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</si>
  <si>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</si>
  <si>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</si>
  <si>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</si>
  <si>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</si>
  <si>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</si>
  <si>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</si>
  <si>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</si>
  <si>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</si>
  <si>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</si>
  <si>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</si>
  <si>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</si>
  <si>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</si>
  <si>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</si>
  <si>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</si>
  <si>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</si>
  <si>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</si>
  <si>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</si>
  <si>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</si>
  <si>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</si>
  <si>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</si>
  <si>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</si>
  <si>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</si>
  <si>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</si>
  <si>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</si>
  <si>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</si>
  <si>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</si>
  <si>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</si>
  <si>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</si>
  <si>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</si>
  <si>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</si>
  <si>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</si>
  <si>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</si>
  <si>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</si>
  <si>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</si>
  <si>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</si>
  <si>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</si>
  <si>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</si>
  <si>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</si>
  <si>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</si>
  <si>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</si>
  <si>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</si>
  <si>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</si>
  <si>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</si>
  <si>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</si>
  <si>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</si>
  <si>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</si>
  <si>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</si>
  <si>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</si>
  <si>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</si>
  <si>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</si>
  <si>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</si>
  <si>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</si>
  <si>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</si>
  <si>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</si>
  <si>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</si>
  <si>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</si>
  <si>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</si>
  <si>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</si>
  <si>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</si>
  <si>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</si>
  <si>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</si>
  <si>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</si>
  <si>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</si>
  <si>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</si>
  <si>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</si>
  <si>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</si>
  <si>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</si>
  <si>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</si>
  <si>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</si>
  <si>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</si>
  <si>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</si>
  <si>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</si>
  <si>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</si>
  <si>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</si>
  <si>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</si>
  <si>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</si>
  <si>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</si>
  <si>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</si>
  <si>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</si>
  <si>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</si>
  <si>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</si>
  <si>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</si>
  <si>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</si>
  <si>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</si>
  <si>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</si>
  <si>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</si>
  <si>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</si>
  <si>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</si>
  <si>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</si>
  <si>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</si>
  <si>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</si>
  <si>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</si>
  <si>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</si>
  <si>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</si>
  <si>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</si>
  <si>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</si>
  <si>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</si>
  <si>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</si>
  <si>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</si>
  <si>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</si>
  <si>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</si>
  <si>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</si>
  <si>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</si>
  <si>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</si>
  <si>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</si>
  <si>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</si>
  <si>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</si>
  <si>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</si>
  <si>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</si>
  <si>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</si>
  <si>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</si>
  <si>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</si>
  <si>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</si>
  <si>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</si>
  <si>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</si>
  <si>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</si>
  <si>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</si>
  <si>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</si>
  <si>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</si>
  <si>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</si>
  <si>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</si>
  <si>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</si>
  <si>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</si>
  <si>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</si>
  <si>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</si>
  <si>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</si>
  <si>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</si>
  <si>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</si>
  <si>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</si>
  <si>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</si>
  <si>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</si>
  <si>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</si>
  <si>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</si>
  <si>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</si>
  <si>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</si>
  <si>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</si>
  <si>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</si>
  <si>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</si>
  <si>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</si>
  <si>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</si>
  <si>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</si>
  <si>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</si>
  <si>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</si>
  <si>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</si>
  <si>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</si>
  <si>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</si>
  <si>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</si>
  <si>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</si>
  <si>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</si>
  <si>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</si>
  <si>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</si>
  <si>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</si>
  <si>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</si>
  <si>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</si>
  <si>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</si>
  <si>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</si>
  <si>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</si>
  <si>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</si>
  <si>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</si>
  <si>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</si>
  <si>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</si>
  <si>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</si>
  <si>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</si>
  <si>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</si>
  <si>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</si>
  <si>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</si>
  <si>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</si>
  <si>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</si>
  <si>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</si>
  <si>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</si>
  <si>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</si>
  <si>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</si>
  <si>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</si>
  <si>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</si>
  <si>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</si>
  <si>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</si>
  <si>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</si>
  <si>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</si>
  <si>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</si>
  <si>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</si>
  <si>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</si>
  <si>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</si>
  <si>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</si>
  <si>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</si>
  <si>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</si>
  <si>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</si>
  <si>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</si>
  <si>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</si>
  <si>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</si>
  <si>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</si>
  <si>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</si>
  <si>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</si>
  <si>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</si>
  <si>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</si>
  <si>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</si>
  <si>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</si>
  <si>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</si>
  <si>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</si>
  <si>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</si>
  <si>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</si>
  <si>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</si>
  <si>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</si>
  <si>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</si>
  <si>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</si>
  <si>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</si>
  <si>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</si>
  <si>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</si>
  <si>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</si>
  <si>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</si>
  <si>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</si>
  <si>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</si>
  <si>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</si>
  <si>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</si>
  <si>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</si>
  <si>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</si>
  <si>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</si>
  <si>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</si>
  <si>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</si>
  <si>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</si>
  <si>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</si>
  <si>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</si>
  <si>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</si>
  <si>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</si>
  <si>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</si>
  <si>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</si>
  <si>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</si>
  <si>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</si>
  <si>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</si>
  <si>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</si>
  <si>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</si>
  <si>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</si>
  <si>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</si>
  <si>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</si>
  <si>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</si>
  <si>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</si>
  <si>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</si>
  <si>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</si>
  <si>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</si>
  <si>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</si>
  <si>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</si>
  <si>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</si>
  <si>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</si>
  <si>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</si>
  <si>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</si>
  <si>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</si>
  <si>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</si>
  <si>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</si>
  <si>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</si>
  <si>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</si>
  <si>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</si>
  <si>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</si>
  <si>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</si>
  <si>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</si>
  <si>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</si>
  <si>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</si>
  <si>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</si>
  <si>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</si>
  <si>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</si>
  <si>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</si>
  <si>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</si>
  <si>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</si>
  <si>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</si>
  <si>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</si>
  <si>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</si>
  <si>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</si>
  <si>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</si>
  <si>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</si>
  <si>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</si>
  <si>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</si>
  <si>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</si>
  <si>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</si>
  <si>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</si>
  <si>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</si>
  <si>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</si>
  <si>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</si>
  <si>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</si>
  <si>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</si>
  <si>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</si>
  <si>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</si>
  <si>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</si>
  <si>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</si>
  <si>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</si>
  <si>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</si>
  <si>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</si>
  <si>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</si>
  <si>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</si>
  <si>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</si>
  <si>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</si>
  <si>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</si>
  <si>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</si>
  <si>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</si>
  <si>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</si>
  <si>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</si>
  <si>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</si>
  <si>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</si>
  <si>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</si>
  <si>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</si>
  <si>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</si>
  <si>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</si>
  <si>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</si>
  <si>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</si>
  <si>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</si>
  <si>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</si>
  <si>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</si>
  <si>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</si>
  <si>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</si>
  <si>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</si>
  <si>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</si>
  <si>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</si>
  <si>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</si>
  <si>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</si>
  <si>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</si>
  <si>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</si>
  <si>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</si>
  <si>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</si>
  <si>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</si>
  <si>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</si>
  <si>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</si>
  <si>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</si>
  <si>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</si>
  <si>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</si>
  <si>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</si>
  <si>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</si>
  <si>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</si>
  <si>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</si>
  <si>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</si>
  <si>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</si>
  <si>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</si>
  <si>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</si>
  <si>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</si>
  <si>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</si>
  <si>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</si>
  <si>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</si>
  <si>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</si>
  <si>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</si>
  <si>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</si>
  <si>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</si>
  <si>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</si>
  <si>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</si>
  <si>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</si>
  <si>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</si>
  <si>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</si>
  <si>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</si>
  <si>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</si>
  <si>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</si>
  <si>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</si>
  <si>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</si>
  <si>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</si>
  <si>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</si>
  <si>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</si>
  <si>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</si>
  <si>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</si>
  <si>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</si>
  <si>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</si>
  <si>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</si>
  <si>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</si>
  <si>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</si>
  <si>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</si>
  <si>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</si>
  <si>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</si>
  <si>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</si>
  <si>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</si>
  <si>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</si>
  <si>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</si>
  <si>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</si>
  <si>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</si>
  <si>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</si>
  <si>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</si>
  <si>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</si>
  <si>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</si>
  <si>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</si>
  <si>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</si>
  <si>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</si>
  <si>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</si>
  <si>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</si>
  <si>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</si>
  <si>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</si>
  <si>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</si>
  <si>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</si>
  <si>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</si>
  <si>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</si>
  <si>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</si>
  <si>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</si>
  <si>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</si>
  <si>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</si>
  <si>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</si>
  <si>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</si>
  <si>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</si>
  <si>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</si>
  <si>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</si>
  <si>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</si>
  <si>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</si>
  <si>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</si>
  <si>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</si>
  <si>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</si>
  <si>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</si>
  <si>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</si>
  <si>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</si>
  <si>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</si>
  <si>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</si>
  <si>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</si>
  <si>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</si>
  <si>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</si>
  <si>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</si>
  <si>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</si>
  <si>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</si>
  <si>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</si>
  <si>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</si>
  <si>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</si>
  <si>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</si>
  <si>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</si>
  <si>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</si>
  <si>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</si>
  <si>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</si>
  <si>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</si>
  <si>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</si>
  <si>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</si>
  <si>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</si>
  <si>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</si>
  <si>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</si>
  <si>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</si>
  <si>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</si>
  <si>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</si>
  <si>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</si>
  <si>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</si>
  <si>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</si>
  <si>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</si>
  <si>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</si>
  <si>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</si>
  <si>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</si>
  <si>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</si>
  <si>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</si>
  <si>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</si>
  <si>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</si>
  <si>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</si>
  <si>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</si>
  <si>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</si>
  <si>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</si>
  <si>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</si>
  <si>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</si>
  <si>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</si>
  <si>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</si>
  <si>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</si>
  <si>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</si>
  <si>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</si>
  <si>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</si>
  <si>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</si>
  <si>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</si>
  <si>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</si>
  <si>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</si>
  <si>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</si>
  <si>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</si>
  <si>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</si>
  <si>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</si>
  <si>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</si>
  <si>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</si>
  <si>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</si>
  <si>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</si>
  <si>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</si>
  <si>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</si>
  <si>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</si>
  <si>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</si>
  <si>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</si>
  <si>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</si>
  <si>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</si>
  <si>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</si>
  <si>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</si>
  <si>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</si>
  <si>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</si>
  <si>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</si>
  <si>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</si>
  <si>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</si>
  <si>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</si>
  <si>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</si>
  <si>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</si>
  <si>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</si>
  <si>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</si>
  <si>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</si>
  <si>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</si>
  <si>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</si>
  <si>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</si>
  <si>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</si>
  <si>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</si>
  <si>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</si>
  <si>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</si>
  <si>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</si>
  <si>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</si>
  <si>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</si>
  <si>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</si>
  <si>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</si>
  <si>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</si>
  <si>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</si>
  <si>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</si>
  <si>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</si>
  <si>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</si>
  <si>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</si>
  <si>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</si>
  <si>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</si>
  <si>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</si>
  <si>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</si>
  <si>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</si>
  <si>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</si>
  <si>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</si>
  <si>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</si>
  <si>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</si>
  <si>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</si>
  <si>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</si>
  <si>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</si>
  <si>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</si>
  <si>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</si>
  <si>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</si>
  <si>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</si>
  <si>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</si>
  <si>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</si>
  <si>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</si>
  <si>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</si>
  <si>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</si>
  <si>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</si>
  <si>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</si>
  <si>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</si>
  <si>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</si>
  <si>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</si>
  <si>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</si>
  <si>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</si>
  <si>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</si>
  <si>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</si>
  <si>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</si>
  <si>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</si>
  <si>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</si>
  <si>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</si>
  <si>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</si>
  <si>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</si>
  <si>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</si>
  <si>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</si>
  <si>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</si>
  <si>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</si>
  <si>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</si>
  <si>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</si>
  <si>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</si>
  <si>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</si>
  <si>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</si>
  <si>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</si>
  <si>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</si>
  <si>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</si>
  <si>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</si>
  <si>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</si>
  <si>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</si>
  <si>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</si>
  <si>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</si>
  <si>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</si>
  <si>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</si>
  <si>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</si>
  <si>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</si>
  <si>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</si>
  <si>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</si>
  <si>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</si>
  <si>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</si>
  <si>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</si>
  <si>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</si>
  <si>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</si>
  <si>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</si>
  <si>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</si>
  <si>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</si>
  <si>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</si>
  <si>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</si>
  <si>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</si>
  <si>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</si>
  <si>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</si>
  <si>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</si>
  <si>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</si>
  <si>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</si>
  <si>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</si>
  <si>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</si>
  <si>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</si>
  <si>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</si>
  <si>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</si>
  <si>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</si>
  <si>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</si>
  <si>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</si>
  <si>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</si>
  <si>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</si>
  <si>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</si>
  <si>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</si>
  <si>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</si>
  <si>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</si>
  <si>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</si>
  <si>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</si>
  <si>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</si>
  <si>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</si>
  <si>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</si>
  <si>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</si>
  <si>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</si>
  <si>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</si>
  <si>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</si>
  <si>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</si>
  <si>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</si>
  <si>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</si>
  <si>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</si>
  <si>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</si>
  <si>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</si>
  <si>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</si>
  <si>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</si>
  <si>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</si>
  <si>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</si>
  <si>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</si>
  <si>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</si>
  <si>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</si>
  <si>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</si>
  <si>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</si>
  <si>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</si>
  <si>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</si>
  <si>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</si>
  <si>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</si>
  <si>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</si>
  <si>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</si>
  <si>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</si>
  <si>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</si>
  <si>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</si>
  <si>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</si>
  <si>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</si>
  <si>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</si>
  <si>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</si>
  <si>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</si>
  <si>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</si>
  <si>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</si>
  <si>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</si>
  <si>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</si>
  <si>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</si>
  <si>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</si>
  <si>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</si>
  <si>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</si>
  <si>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</si>
  <si>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</si>
  <si>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</si>
  <si>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</si>
  <si>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</si>
  <si>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</si>
  <si>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</si>
  <si>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</si>
  <si>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</si>
  <si>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</si>
  <si>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</si>
  <si>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</si>
  <si>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</si>
  <si>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</si>
  <si>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</si>
  <si>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</si>
  <si>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</si>
  <si>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</si>
  <si>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</si>
  <si>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</si>
  <si>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</si>
  <si>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</si>
  <si>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</si>
  <si>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</si>
  <si>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</si>
  <si>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</si>
  <si>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</si>
  <si>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</si>
  <si>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</si>
  <si>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</si>
  <si>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</si>
  <si>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</si>
  <si>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</si>
  <si>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</si>
  <si>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</si>
  <si>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</si>
  <si>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</si>
  <si>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</si>
  <si>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</si>
  <si>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</si>
  <si>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</si>
  <si>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</si>
  <si>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</si>
  <si>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</si>
  <si>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</si>
  <si>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</si>
  <si>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</si>
  <si>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</si>
  <si>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</si>
  <si>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</si>
  <si>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</si>
  <si>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</si>
  <si>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</si>
  <si>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</si>
  <si>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</si>
  <si>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</si>
  <si>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</si>
  <si>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</si>
  <si>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</si>
  <si>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</si>
  <si>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</si>
  <si>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</si>
  <si>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</si>
  <si>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</si>
  <si>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</si>
  <si>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</si>
  <si>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</si>
  <si>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</si>
  <si>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</si>
  <si>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</si>
  <si>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</si>
  <si>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</si>
  <si>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</si>
  <si>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</si>
  <si>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</si>
  <si>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</si>
  <si>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</si>
  <si>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</si>
  <si>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</si>
  <si>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</si>
  <si>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</si>
  <si>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</si>
  <si>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</si>
  <si>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</si>
  <si>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</si>
  <si>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</si>
  <si>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</si>
  <si>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</si>
  <si>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</si>
  <si>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</si>
  <si>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</si>
  <si>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</si>
  <si>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</si>
  <si>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</si>
  <si>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</si>
  <si>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</si>
  <si>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</si>
  <si>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</si>
  <si>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</si>
  <si>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</si>
  <si>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</si>
  <si>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</si>
  <si>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</si>
  <si>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</si>
  <si>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</si>
  <si>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</si>
  <si>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</si>
  <si>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</si>
  <si>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</si>
  <si>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</si>
  <si>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</si>
  <si>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</si>
  <si>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</si>
  <si>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</si>
  <si>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</si>
  <si>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</si>
  <si>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</si>
  <si>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</si>
  <si>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</si>
  <si>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</si>
  <si>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</si>
  <si>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</si>
  <si>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</si>
  <si>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</si>
  <si>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</si>
  <si>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</si>
  <si>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</si>
  <si>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</si>
  <si>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</si>
  <si>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</si>
  <si>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</si>
  <si>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</si>
  <si>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</si>
  <si>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</si>
  <si>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</si>
  <si>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</si>
  <si>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</si>
  <si>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</si>
  <si>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</si>
  <si>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</si>
  <si>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</si>
  <si>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</si>
  <si>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</si>
  <si>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</si>
  <si>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</si>
  <si>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</si>
  <si>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</si>
  <si>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</si>
  <si>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</si>
  <si>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</si>
  <si>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</si>
  <si>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</si>
  <si>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</si>
  <si>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</si>
  <si>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</si>
  <si>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</si>
  <si>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</si>
  <si>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</si>
  <si>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</si>
  <si>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</si>
  <si>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</si>
  <si>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</si>
  <si>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</si>
  <si>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</si>
  <si>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</si>
  <si>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</si>
  <si>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</si>
  <si>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</si>
  <si>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</si>
  <si>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</si>
  <si>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</si>
  <si>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</si>
  <si>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</si>
  <si>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</si>
  <si>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</si>
  <si>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</si>
  <si>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</si>
  <si>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</si>
  <si>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</si>
  <si>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</si>
  <si>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</si>
  <si>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</si>
  <si>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</si>
  <si>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</si>
  <si>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</si>
  <si>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</si>
  <si>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</si>
  <si>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</si>
  <si>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</si>
  <si>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</si>
  <si>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</si>
  <si>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</si>
  <si>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</si>
  <si>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</si>
  <si>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</si>
  <si>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</si>
  <si>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</si>
  <si>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</si>
  <si>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</si>
  <si>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</si>
  <si>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</si>
  <si>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</si>
  <si>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</si>
  <si>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</si>
  <si>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</si>
  <si>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</si>
  <si>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</si>
  <si>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</si>
  <si>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</si>
  <si>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</si>
  <si>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</si>
  <si>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</si>
  <si>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</si>
  <si>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</si>
  <si>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</si>
  <si>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</si>
  <si>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</si>
  <si>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</si>
  <si>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</si>
  <si>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</si>
  <si>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</si>
  <si>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</si>
  <si>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</si>
  <si>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</si>
  <si>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</si>
  <si>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</si>
  <si>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</si>
  <si>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</si>
  <si>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</si>
  <si>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</si>
  <si>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</si>
  <si>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</si>
  <si>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</si>
  <si>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</si>
  <si>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</si>
  <si>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</si>
  <si>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</si>
  <si>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</si>
  <si>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</si>
  <si>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</si>
  <si>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</si>
  <si>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</si>
  <si>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</si>
  <si>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</si>
  <si>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</si>
  <si>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</si>
  <si>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</si>
  <si>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</si>
  <si>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</si>
  <si>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</si>
  <si>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</si>
  <si>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</si>
  <si>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</si>
  <si>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</si>
  <si>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</si>
  <si>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</si>
  <si>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</si>
  <si>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</si>
  <si>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</si>
  <si>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</si>
  <si>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</si>
  <si>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</si>
  <si>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</si>
  <si>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</si>
  <si>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</si>
  <si>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</si>
  <si>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</si>
  <si>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</si>
  <si>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</si>
  <si>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</si>
  <si>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</si>
  <si>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</si>
  <si>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</si>
  <si>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</si>
  <si>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</si>
  <si>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</si>
  <si>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</si>
  <si>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</si>
  <si>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</si>
  <si>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</si>
  <si>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</si>
  <si>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</si>
  <si>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</si>
  <si>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</si>
  <si>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</si>
  <si>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</si>
  <si>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</si>
  <si>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</si>
  <si>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</si>
  <si>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</si>
  <si>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</si>
  <si>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</si>
  <si>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</si>
  <si>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</si>
  <si>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</si>
  <si>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</si>
  <si>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</si>
  <si>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</si>
  <si>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</si>
  <si>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</si>
  <si>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</si>
  <si>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</si>
  <si>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</si>
  <si>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</si>
  <si>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</si>
  <si>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</si>
  <si>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</si>
  <si>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</si>
  <si>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</si>
  <si>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</si>
  <si>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</si>
  <si>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</si>
  <si>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</si>
  <si>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</si>
  <si>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</si>
  <si>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</si>
  <si>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</si>
  <si>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</si>
  <si>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</si>
  <si>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</si>
  <si>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</si>
  <si>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</si>
  <si>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</si>
  <si>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</si>
  <si>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</si>
  <si>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</si>
  <si>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</si>
  <si>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</si>
  <si>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</si>
  <si>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</si>
  <si>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</si>
  <si>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</si>
  <si>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</si>
  <si>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</si>
  <si>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</si>
  <si>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</si>
  <si>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</si>
  <si>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</si>
  <si>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</si>
  <si>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</si>
  <si>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</si>
  <si>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</si>
  <si>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</si>
  <si>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</si>
  <si>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</si>
  <si>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</si>
  <si>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</si>
  <si>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</si>
  <si>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</si>
  <si>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</si>
  <si>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</si>
  <si>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</si>
  <si>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</si>
  <si>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</si>
  <si>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</si>
  <si>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</si>
  <si>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</si>
  <si>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</si>
  <si>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</si>
  <si>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</si>
  <si>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</si>
  <si>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</si>
  <si>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</si>
  <si>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</si>
  <si>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</si>
  <si>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</si>
  <si>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</si>
  <si>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</si>
  <si>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</si>
  <si>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</si>
  <si>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</si>
  <si>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</si>
  <si>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</si>
  <si>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</si>
  <si>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</si>
  <si>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</si>
  <si>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</si>
  <si>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</si>
  <si>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</si>
  <si>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</si>
  <si>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</si>
  <si>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</si>
  <si>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</si>
  <si>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</si>
  <si>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</si>
  <si>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</si>
  <si>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</si>
  <si>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</si>
  <si>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</si>
  <si>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</si>
  <si>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</si>
  <si>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</si>
  <si>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</si>
  <si>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</si>
  <si>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</si>
  <si>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</si>
  <si>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</si>
  <si>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</si>
  <si>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</si>
  <si>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</si>
  <si>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</si>
  <si>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</si>
  <si>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</si>
  <si>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</si>
  <si>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</si>
  <si>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</si>
  <si>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</si>
  <si>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</si>
  <si>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</si>
  <si>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</si>
  <si>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</si>
  <si>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</si>
  <si>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</si>
  <si>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</si>
  <si>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</si>
  <si>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</si>
  <si>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</si>
  <si>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</si>
  <si>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</si>
  <si>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</si>
  <si>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</si>
  <si>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</si>
  <si>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</si>
  <si>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</si>
  <si>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</si>
  <si>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</si>
  <si>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</si>
  <si>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</si>
  <si>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</si>
  <si>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</si>
  <si>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</si>
  <si>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</si>
  <si>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</si>
  <si>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</si>
  <si>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</si>
  <si>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</si>
  <si>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</si>
  <si>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</si>
  <si>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</si>
  <si>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</si>
  <si>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</si>
  <si>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</si>
  <si>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</si>
  <si>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</si>
  <si>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</si>
  <si>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</si>
  <si>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</si>
  <si>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</si>
  <si>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</si>
  <si>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</si>
  <si>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</si>
  <si>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</si>
  <si>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</si>
  <si>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</si>
  <si>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</si>
  <si>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</si>
  <si>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</si>
  <si>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</si>
  <si>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</si>
  <si>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</si>
  <si>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</si>
  <si>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</si>
  <si>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</si>
  <si>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</si>
  <si>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</si>
  <si>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</si>
  <si>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</si>
  <si>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</si>
  <si>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</si>
  <si>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</si>
  <si>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</si>
  <si>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</si>
  <si>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</si>
  <si>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</si>
  <si>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</si>
  <si>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</si>
  <si>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</si>
  <si>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</si>
  <si>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</si>
  <si>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</si>
  <si>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</si>
  <si>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</si>
  <si>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</si>
  <si>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</si>
  <si>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</si>
  <si>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</si>
  <si>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</si>
  <si>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</si>
  <si>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</si>
  <si>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</si>
  <si>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</si>
  <si>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</si>
  <si>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</si>
  <si>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</si>
  <si>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</si>
  <si>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</si>
  <si>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</si>
  <si>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</si>
  <si>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</si>
  <si>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</si>
  <si>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</si>
  <si>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</si>
  <si>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</si>
  <si>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</si>
  <si>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</si>
  <si>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</si>
  <si>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</si>
  <si>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</si>
  <si>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</si>
  <si>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</si>
  <si>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</si>
  <si>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</si>
  <si>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</si>
  <si>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</si>
  <si>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</si>
  <si>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</si>
  <si>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</si>
  <si>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</si>
  <si>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</si>
  <si>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</si>
  <si>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</si>
  <si>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</si>
  <si>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</si>
  <si>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</si>
  <si>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</si>
  <si>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</si>
  <si>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</si>
  <si>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</si>
  <si>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</si>
  <si>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</si>
  <si>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</si>
  <si>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</si>
  <si>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</si>
  <si>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</si>
  <si>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</si>
  <si>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</si>
  <si>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</si>
  <si>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</si>
  <si>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</si>
  <si>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</si>
  <si>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</si>
  <si>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</si>
  <si>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</si>
  <si>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</si>
  <si>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</si>
  <si>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</si>
  <si>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</si>
  <si>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</si>
  <si>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</si>
  <si>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</si>
  <si>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</si>
  <si>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</si>
  <si>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</si>
  <si>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</si>
  <si>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</si>
  <si>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</si>
  <si>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</si>
  <si>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</si>
  <si>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</si>
  <si>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</si>
  <si>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</si>
  <si>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</si>
  <si>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</si>
  <si>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</si>
  <si>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</si>
  <si>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</si>
  <si>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</si>
  <si>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</si>
  <si>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</si>
  <si>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</si>
  <si>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</si>
  <si>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</si>
  <si>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</si>
  <si>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</si>
  <si>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</si>
  <si>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</si>
  <si>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</si>
  <si>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</si>
  <si>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</si>
  <si>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</si>
  <si>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</si>
  <si>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</si>
  <si>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</si>
  <si>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</si>
  <si>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</si>
  <si>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</si>
  <si>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</si>
  <si>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</si>
  <si>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</si>
  <si>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</si>
  <si>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</si>
  <si>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</si>
  <si>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</si>
  <si>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</si>
  <si>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</si>
  <si>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</si>
  <si>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</si>
  <si>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</si>
  <si>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</si>
  <si>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</si>
  <si>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</si>
  <si>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</si>
  <si>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</si>
  <si>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</si>
  <si>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</si>
  <si>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</si>
  <si>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</si>
  <si>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</si>
  <si>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</si>
  <si>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</si>
  <si>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</si>
  <si>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</si>
  <si>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</si>
  <si>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</si>
  <si>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</si>
  <si>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</si>
  <si>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</si>
  <si>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</si>
  <si>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</si>
  <si>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</si>
  <si>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</si>
  <si>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</si>
  <si>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</si>
  <si>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</si>
  <si>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</si>
  <si>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</si>
  <si>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</si>
  <si>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</si>
  <si>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</si>
  <si>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</si>
  <si>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</si>
  <si>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</si>
  <si>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</si>
  <si>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</si>
  <si>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</si>
  <si>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</si>
  <si>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</si>
  <si>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</si>
  <si>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</si>
  <si>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</si>
  <si>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</si>
  <si>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</si>
  <si>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</si>
  <si>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</si>
  <si>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</si>
  <si>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</si>
  <si>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</si>
  <si>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</si>
  <si>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</si>
  <si>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</si>
  <si>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</si>
  <si>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</si>
  <si>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</si>
  <si>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</si>
  <si>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</si>
  <si>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</si>
  <si>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</si>
  <si>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</si>
  <si>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</si>
  <si>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</si>
  <si>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</si>
  <si>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</si>
  <si>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</si>
  <si>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</si>
  <si>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</si>
  <si>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</si>
  <si>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</si>
  <si>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</si>
  <si>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</si>
  <si>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</si>
  <si>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</si>
  <si>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</si>
  <si>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</si>
  <si>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</si>
  <si>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</si>
  <si>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</si>
  <si>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</si>
  <si>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</si>
  <si>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</si>
  <si>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</si>
  <si>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</si>
  <si>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</si>
  <si>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</si>
  <si>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</si>
  <si>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</si>
  <si>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</si>
  <si>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</si>
  <si>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</si>
  <si>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</si>
  <si>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</si>
  <si>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</si>
  <si>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</si>
  <si>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</si>
  <si>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</si>
  <si>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</si>
  <si>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</si>
  <si>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</si>
  <si>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</si>
  <si>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</si>
  <si>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</si>
  <si>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</si>
  <si>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</si>
  <si>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</si>
  <si>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</si>
  <si>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</si>
  <si>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</si>
  <si>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</si>
  <si>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</si>
  <si>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</si>
  <si>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</si>
  <si>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</si>
  <si>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</si>
  <si>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</si>
  <si>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</si>
  <si>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</si>
  <si>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</si>
  <si>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</si>
  <si>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</si>
  <si>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</si>
  <si>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</si>
  <si>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</si>
  <si>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</si>
  <si>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</si>
  <si>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</si>
  <si>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</si>
  <si>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</si>
  <si>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</si>
  <si>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</si>
  <si>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</si>
  <si>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</si>
  <si>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</si>
  <si>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</si>
  <si>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</si>
  <si>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</si>
  <si>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</si>
  <si>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</si>
  <si>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</si>
  <si>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</si>
  <si>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</si>
  <si>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</si>
  <si>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</si>
  <si>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</si>
  <si>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</si>
  <si>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</si>
  <si>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</si>
  <si>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</si>
  <si>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</si>
  <si>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</si>
  <si>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</si>
  <si>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</si>
  <si>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</si>
  <si>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</si>
  <si>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</si>
  <si>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</si>
  <si>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</si>
  <si>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</si>
  <si>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</si>
  <si>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</si>
  <si>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</si>
  <si>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</si>
  <si>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</si>
  <si>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</si>
  <si>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</si>
  <si>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</si>
  <si>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</si>
  <si>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</si>
  <si>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</si>
  <si>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</si>
  <si>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</si>
  <si>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</si>
  <si>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</si>
  <si>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</si>
  <si>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</si>
  <si>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</si>
  <si>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</si>
  <si>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</si>
  <si>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</si>
  <si>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</si>
  <si>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</si>
  <si>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</si>
  <si>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</si>
  <si>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</si>
  <si>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</si>
  <si>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</si>
  <si>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</si>
  <si>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</si>
  <si>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</si>
  <si>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</si>
  <si>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</si>
  <si>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</si>
  <si>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</si>
  <si>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</si>
  <si>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</si>
  <si>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</si>
  <si>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</si>
  <si>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</si>
  <si>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</si>
  <si>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</si>
  <si>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</si>
  <si>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</si>
  <si>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</si>
  <si>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</si>
  <si>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</si>
  <si>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</si>
  <si>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</si>
  <si>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</si>
  <si>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</si>
  <si>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</si>
  <si>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</si>
  <si>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</si>
  <si>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</si>
  <si>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</si>
  <si>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</si>
  <si>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</si>
  <si>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</si>
  <si>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</si>
  <si>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</si>
  <si>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</si>
  <si>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</si>
  <si>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</si>
  <si>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</si>
  <si>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</si>
  <si>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</si>
  <si>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</si>
  <si>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</si>
  <si>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</si>
  <si>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</si>
  <si>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</si>
  <si>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</si>
  <si>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</si>
  <si>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</si>
  <si>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</si>
  <si>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</si>
  <si>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</si>
  <si>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</si>
  <si>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</si>
  <si>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</si>
  <si>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</si>
  <si>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</si>
  <si>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</si>
  <si>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</si>
  <si>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</si>
  <si>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</si>
  <si>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</si>
  <si>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</si>
  <si>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</si>
  <si>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</si>
  <si>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</si>
  <si>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</si>
  <si>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</si>
  <si>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</si>
  <si>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</si>
  <si>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</si>
  <si>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</si>
  <si>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</si>
  <si>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</si>
  <si>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</si>
  <si>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</si>
  <si>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</si>
  <si>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</si>
  <si>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</si>
  <si>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</si>
  <si>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</si>
  <si>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</si>
  <si>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</si>
  <si>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</si>
  <si>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</si>
  <si>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</si>
  <si>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</si>
  <si>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</si>
  <si>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</si>
  <si>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</si>
  <si>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</si>
  <si>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</si>
  <si>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</si>
  <si>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</si>
  <si>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</si>
  <si>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</si>
  <si>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</si>
  <si>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</si>
  <si>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</si>
  <si>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</si>
  <si>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</si>
  <si>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</si>
  <si>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</si>
  <si>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</si>
  <si>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</si>
  <si>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</si>
  <si>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</si>
  <si>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</si>
  <si>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</si>
  <si>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</si>
  <si>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</si>
  <si>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</si>
  <si>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</si>
  <si>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</si>
  <si>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</si>
  <si>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</si>
  <si>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</si>
  <si>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</si>
  <si>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</si>
  <si>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</si>
  <si>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</si>
  <si>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</si>
  <si>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</si>
  <si>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</si>
  <si>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</si>
  <si>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</si>
  <si>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</si>
  <si>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</si>
  <si>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</si>
  <si>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</si>
  <si>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</si>
  <si>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</si>
  <si>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</si>
  <si>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</si>
  <si>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</si>
  <si>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</si>
  <si>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</si>
  <si>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</si>
  <si>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</si>
  <si>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</si>
  <si>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</si>
  <si>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</si>
  <si>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</si>
  <si>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</si>
  <si>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</si>
  <si>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</si>
  <si>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</si>
  <si>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</si>
  <si>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</si>
  <si>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</si>
  <si>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</si>
  <si>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</si>
  <si>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</si>
  <si>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</si>
  <si>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</si>
  <si>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</si>
  <si>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</si>
  <si>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</si>
  <si>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</si>
  <si>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</si>
  <si>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</si>
  <si>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</si>
  <si>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</si>
  <si>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</si>
  <si>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</si>
  <si>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</si>
  <si>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</si>
  <si>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</si>
  <si>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</si>
  <si>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</si>
  <si>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</si>
  <si>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</si>
  <si>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</si>
  <si>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</si>
  <si>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</si>
  <si>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</si>
  <si>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</si>
  <si>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</si>
  <si>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</si>
  <si>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</si>
  <si>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</si>
  <si>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</si>
  <si>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</si>
  <si>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</si>
  <si>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</si>
  <si>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</si>
  <si>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</si>
  <si>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</si>
  <si>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</si>
  <si>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</si>
  <si>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</si>
  <si>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</si>
  <si>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</si>
  <si>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</si>
  <si>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</si>
  <si>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</si>
  <si>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</si>
  <si>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</si>
  <si>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</si>
  <si>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</si>
  <si>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</si>
  <si>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</si>
  <si>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</si>
  <si>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</si>
  <si>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</si>
  <si>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</si>
  <si>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</si>
  <si>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</si>
  <si>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</si>
  <si>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</si>
  <si>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</si>
  <si>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</si>
  <si>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</si>
  <si>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</si>
  <si>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</si>
  <si>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</si>
  <si>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</si>
  <si>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</si>
  <si>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</si>
  <si>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</si>
  <si>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</si>
  <si>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</si>
  <si>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</si>
  <si>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</si>
  <si>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</si>
  <si>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</si>
  <si>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</si>
  <si>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</si>
  <si>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</si>
  <si>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</si>
  <si>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</si>
  <si>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</si>
  <si>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</si>
  <si>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</si>
  <si>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</si>
  <si>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</si>
  <si>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</si>
  <si>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</si>
  <si>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</si>
  <si>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</si>
  <si>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</si>
  <si>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</si>
  <si>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</si>
  <si>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</si>
  <si>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</si>
  <si>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</si>
  <si>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</si>
  <si>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</si>
  <si>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</si>
  <si>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</si>
  <si>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</si>
  <si>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</si>
  <si>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</si>
  <si>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</si>
  <si>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</si>
  <si>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</si>
  <si>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</si>
  <si>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</si>
  <si>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</si>
  <si>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</si>
  <si>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</si>
  <si>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</si>
  <si>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</si>
  <si>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</si>
  <si>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</si>
  <si>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</si>
  <si>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</si>
  <si>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</si>
  <si>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</si>
  <si>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</si>
  <si>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</si>
  <si>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</si>
  <si>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</si>
  <si>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</si>
  <si>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</si>
  <si>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</si>
  <si>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</si>
  <si>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</si>
  <si>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</si>
  <si>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</si>
  <si>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</si>
  <si>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</si>
  <si>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</si>
  <si>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</si>
  <si>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</si>
  <si>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</si>
  <si>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</si>
  <si>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</si>
  <si>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</si>
  <si>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</si>
  <si>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</si>
  <si>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</si>
  <si>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</si>
  <si>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</si>
  <si>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</si>
  <si>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</si>
  <si>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</si>
  <si>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</si>
  <si>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</si>
  <si>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</si>
  <si>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</si>
  <si>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</si>
  <si>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</si>
  <si>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</si>
  <si>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</si>
  <si>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</si>
  <si>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</si>
  <si>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</si>
  <si>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</si>
  <si>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</si>
  <si>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</si>
  <si>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</si>
  <si>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</si>
  <si>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</si>
  <si>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</si>
  <si>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</si>
  <si>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</si>
  <si>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</si>
  <si>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</si>
  <si>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</si>
  <si>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</si>
  <si>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</si>
  <si>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</si>
  <si>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</si>
  <si>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</si>
  <si>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</si>
  <si>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</si>
  <si>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</si>
  <si>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</si>
  <si>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</si>
  <si>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</si>
  <si>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</si>
  <si>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</si>
  <si>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</si>
  <si>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</si>
  <si>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</si>
  <si>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</si>
  <si>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</si>
  <si>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</si>
  <si>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</si>
  <si>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</si>
  <si>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</si>
  <si>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</si>
  <si>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</si>
  <si>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</si>
  <si>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</si>
  <si>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</si>
  <si>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</si>
  <si>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</si>
  <si>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</si>
  <si>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</si>
  <si>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</si>
  <si>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</si>
  <si>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</si>
  <si>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</si>
  <si>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</si>
  <si>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</si>
  <si>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</si>
  <si>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</si>
  <si>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</si>
  <si>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</si>
  <si>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</si>
  <si>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</si>
  <si>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</si>
  <si>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</si>
  <si>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</si>
  <si>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</si>
  <si>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</si>
  <si>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</si>
  <si>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</si>
  <si>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</si>
  <si>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</si>
  <si>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</si>
  <si>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</si>
  <si>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</si>
  <si>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</si>
  <si>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</si>
  <si>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</si>
  <si>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</si>
  <si>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</si>
  <si>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</si>
  <si>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</si>
  <si>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</si>
  <si>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</si>
  <si>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</si>
  <si>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</si>
  <si>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</si>
  <si>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</si>
  <si>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</si>
  <si>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</si>
  <si>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</si>
  <si>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</si>
  <si>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</si>
  <si>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</si>
  <si>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</si>
  <si>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</si>
  <si>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</si>
  <si>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</si>
  <si>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</si>
  <si>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</si>
  <si>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</si>
  <si>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</si>
  <si>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</si>
  <si>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</si>
  <si>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</si>
  <si>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</si>
  <si>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</si>
  <si>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</si>
  <si>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</si>
  <si>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</si>
  <si>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</si>
  <si>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</si>
  <si>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</si>
  <si>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</si>
  <si>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</si>
  <si>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</si>
  <si>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</si>
  <si>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</si>
  <si>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</si>
  <si>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</si>
  <si>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</si>
  <si>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</si>
  <si>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</si>
  <si>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</si>
  <si>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</si>
  <si>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</si>
  <si>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</si>
  <si>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</si>
  <si>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</si>
  <si>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</si>
  <si>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</si>
  <si>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</si>
  <si>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</si>
  <si>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</si>
  <si>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</si>
  <si>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</si>
  <si>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</si>
  <si>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</si>
  <si>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</si>
  <si>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</si>
  <si>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</si>
  <si>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</si>
  <si>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</si>
  <si>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</si>
  <si>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</si>
  <si>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</si>
  <si>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</si>
  <si>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</si>
  <si>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</si>
  <si>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</si>
  <si>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</si>
  <si>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</si>
  <si>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</si>
  <si>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</si>
  <si>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</si>
  <si>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</si>
  <si>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</si>
  <si>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</si>
  <si>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</si>
  <si>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</si>
  <si>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</si>
  <si>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</si>
  <si>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</si>
  <si>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</si>
  <si>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</si>
  <si>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</si>
  <si>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</si>
  <si>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</si>
  <si>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</si>
  <si>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</si>
  <si>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</si>
  <si>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</si>
  <si>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</si>
  <si>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</si>
  <si>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</si>
  <si>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</si>
  <si>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</si>
  <si>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</si>
  <si>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</si>
  <si>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</si>
  <si>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</si>
  <si>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</si>
  <si>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</si>
  <si>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</si>
  <si>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</si>
  <si>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</si>
  <si>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</si>
  <si>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</si>
  <si>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</si>
  <si>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</si>
  <si>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</si>
  <si>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</si>
  <si>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</si>
  <si>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</si>
  <si>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</si>
  <si>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</si>
  <si>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</si>
  <si>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</si>
  <si>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</si>
  <si>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</si>
  <si>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</si>
  <si>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</si>
  <si>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</si>
  <si>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</si>
  <si>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</si>
  <si>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</si>
  <si>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</si>
  <si>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</si>
  <si>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</si>
  <si>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</si>
  <si>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</si>
  <si>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</si>
  <si>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</si>
  <si>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</si>
  <si>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</si>
  <si>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</si>
  <si>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</si>
  <si>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</si>
  <si>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</si>
  <si>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</si>
  <si>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</si>
  <si>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</si>
  <si>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</si>
  <si>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</si>
  <si>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</si>
  <si>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</si>
  <si>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</si>
  <si>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</si>
  <si>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</si>
  <si>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</si>
  <si>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</si>
  <si>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</si>
  <si>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</si>
  <si>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</si>
  <si>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</si>
  <si>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</si>
  <si>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</si>
  <si>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</si>
  <si>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</si>
  <si>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</si>
  <si>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</si>
  <si>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</si>
  <si>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</si>
  <si>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</si>
  <si>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</si>
  <si>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</si>
  <si>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</si>
  <si>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</si>
  <si>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</si>
  <si>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</si>
  <si>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</si>
  <si>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</si>
  <si>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</si>
  <si>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</si>
  <si>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</si>
  <si>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</si>
  <si>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</si>
  <si>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</si>
  <si>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</si>
  <si>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</si>
  <si>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</si>
  <si>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</si>
  <si>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</si>
  <si>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</si>
  <si>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</si>
  <si>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</si>
  <si>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</si>
  <si>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</si>
  <si>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</si>
  <si>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</si>
  <si>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</si>
  <si>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</si>
  <si>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</si>
  <si>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</si>
  <si>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</si>
  <si>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</si>
  <si>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</si>
  <si>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</si>
  <si>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</si>
  <si>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</si>
  <si>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</si>
  <si>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</si>
  <si>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</si>
  <si>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</si>
  <si>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</si>
  <si>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</si>
  <si>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</si>
  <si>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</si>
  <si>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</si>
  <si>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</si>
  <si>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</si>
  <si>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</si>
  <si>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</si>
  <si>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</si>
  <si>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</si>
  <si>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</si>
  <si>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</si>
  <si>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</si>
  <si>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</si>
  <si>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</si>
  <si>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</si>
  <si>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</si>
  <si>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</si>
  <si>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</si>
  <si>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</si>
  <si>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</si>
  <si>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</si>
  <si>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</si>
  <si>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</si>
  <si>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</si>
  <si>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</si>
  <si>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</si>
  <si>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</si>
  <si>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</si>
  <si>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</si>
  <si>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</si>
  <si>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</si>
  <si>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</si>
  <si>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</si>
  <si>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</si>
  <si>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</si>
  <si>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</si>
  <si>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</si>
  <si>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</si>
  <si>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</si>
  <si>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</si>
  <si>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</si>
  <si>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</si>
  <si>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</si>
  <si>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</si>
  <si>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</si>
  <si>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</si>
  <si>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</si>
  <si>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</si>
  <si>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</si>
  <si>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</si>
  <si>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</si>
  <si>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</si>
  <si>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</si>
  <si>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</si>
  <si>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</si>
  <si>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</si>
  <si>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</si>
  <si>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</si>
  <si>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</si>
  <si>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</si>
  <si>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</si>
  <si>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</si>
  <si>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</si>
  <si>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</si>
  <si>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</si>
  <si>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</si>
  <si>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</si>
  <si>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</si>
  <si>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</si>
  <si>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</si>
  <si>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</si>
  <si>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</si>
  <si>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</si>
  <si>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</si>
  <si>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</si>
  <si>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</si>
  <si>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</si>
  <si>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</si>
  <si>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</si>
  <si>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</si>
  <si>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</si>
  <si>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</si>
  <si>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</si>
  <si>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</si>
  <si>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</si>
  <si>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</si>
  <si>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</si>
  <si>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</si>
  <si>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</si>
  <si>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</si>
  <si>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</si>
  <si>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</si>
  <si>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</si>
  <si>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</si>
  <si>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</si>
  <si>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</si>
  <si>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</si>
  <si>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</si>
  <si>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</si>
  <si>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</si>
  <si>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</si>
  <si>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</si>
  <si>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</si>
  <si>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</si>
  <si>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</si>
  <si>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</si>
  <si>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</si>
  <si>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</si>
  <si>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</si>
  <si>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</si>
  <si>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</si>
  <si>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</si>
  <si>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</si>
  <si>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</si>
  <si>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</si>
  <si>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</si>
  <si>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</si>
  <si>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</si>
  <si>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</si>
  <si>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</si>
  <si>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</si>
  <si>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</si>
  <si>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</si>
  <si>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</si>
  <si>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</si>
  <si>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</si>
  <si>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</si>
  <si>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</si>
  <si>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</si>
  <si>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</si>
  <si>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</si>
  <si>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</si>
  <si>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</si>
  <si>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</si>
  <si>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</si>
  <si>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</si>
  <si>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</si>
  <si>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</si>
  <si>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</si>
  <si>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</si>
  <si>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</si>
  <si>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</si>
  <si>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</si>
  <si>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</si>
  <si>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</si>
  <si>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</si>
  <si>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</si>
  <si>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</si>
  <si>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</si>
  <si>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</si>
  <si>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</si>
  <si>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</si>
  <si>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</si>
  <si>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</si>
  <si>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</si>
  <si>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</si>
  <si>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</si>
  <si>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</si>
  <si>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</si>
  <si>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</si>
  <si>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</si>
  <si>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</si>
  <si>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</si>
  <si>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</si>
  <si>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</si>
  <si>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</si>
  <si>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</si>
  <si>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</si>
  <si>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</si>
  <si>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</si>
  <si>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</si>
  <si>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</si>
  <si>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</si>
  <si>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</si>
  <si>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</si>
  <si>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</si>
  <si>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</si>
  <si>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</si>
  <si>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</si>
  <si>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</si>
  <si>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</si>
  <si>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</si>
  <si>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</si>
  <si>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</si>
  <si>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</si>
  <si>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</si>
  <si>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</si>
  <si>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</si>
  <si>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</si>
  <si>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</si>
  <si>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</si>
  <si>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</si>
  <si>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</si>
  <si>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</si>
  <si>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</si>
  <si>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</si>
  <si>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</si>
  <si>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</si>
  <si>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</si>
  <si>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</si>
  <si>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</si>
  <si>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</si>
  <si>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</si>
  <si>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</si>
  <si>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</si>
  <si>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</si>
  <si>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</si>
  <si>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</si>
  <si>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</si>
  <si>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</si>
  <si>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</si>
  <si>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</si>
  <si>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</si>
  <si>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</si>
  <si>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</si>
  <si>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</si>
  <si>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</si>
  <si>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</si>
  <si>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</si>
  <si>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</si>
  <si>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</si>
  <si>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</si>
  <si>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</si>
  <si>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</si>
  <si>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</si>
  <si>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</si>
  <si>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</si>
  <si>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</si>
  <si>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</si>
  <si>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</si>
  <si>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</si>
  <si>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</si>
  <si>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</si>
  <si>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</si>
  <si>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</si>
  <si>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</si>
  <si>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</si>
  <si>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</si>
  <si>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</si>
  <si>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</si>
  <si>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</si>
  <si>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</si>
  <si>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</si>
  <si>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</si>
  <si>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</si>
  <si>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</si>
  <si>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</si>
  <si>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</si>
  <si>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</si>
  <si>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</si>
  <si>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</si>
  <si>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</si>
  <si>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</si>
  <si>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</si>
  <si>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</si>
  <si>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</si>
  <si>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</si>
  <si>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</si>
  <si>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</si>
  <si>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</si>
  <si>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</si>
  <si>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</si>
  <si>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</si>
  <si>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</si>
  <si>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</si>
  <si>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</si>
  <si>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</si>
  <si>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</si>
  <si>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</si>
  <si>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</si>
  <si>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</si>
  <si>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</si>
  <si>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</si>
  <si>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</si>
  <si>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</si>
  <si>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</si>
  <si>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</si>
  <si>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</si>
  <si>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</si>
  <si>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</si>
  <si>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</si>
  <si>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</si>
  <si>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</si>
  <si>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</si>
  <si>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</si>
  <si>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</si>
  <si>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</si>
  <si>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</si>
  <si>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</si>
  <si>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</si>
  <si>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</si>
  <si>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</si>
  <si>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</si>
  <si>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</si>
  <si>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</si>
  <si>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</si>
  <si>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</si>
  <si>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</si>
  <si>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</si>
  <si>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</si>
  <si>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</si>
  <si>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</si>
  <si>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</si>
  <si>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</si>
  <si>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</si>
  <si>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</si>
  <si>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</si>
  <si>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</si>
  <si>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</si>
  <si>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</si>
  <si>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</si>
  <si>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</si>
  <si>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</si>
  <si>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</si>
  <si>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</si>
  <si>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</si>
  <si>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</si>
  <si>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</si>
  <si>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</si>
  <si>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</si>
  <si>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</si>
  <si>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</si>
  <si>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</si>
  <si>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</si>
  <si>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</si>
  <si>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</si>
  <si>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</si>
  <si>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</si>
  <si>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</si>
  <si>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</si>
  <si>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</si>
  <si>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</si>
  <si>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</si>
  <si>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</si>
  <si>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</si>
  <si>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</si>
  <si>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</si>
  <si>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</si>
  <si>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</si>
  <si>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</si>
  <si>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</si>
  <si>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</si>
  <si>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</si>
  <si>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</si>
  <si>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</si>
  <si>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</si>
  <si>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</si>
  <si>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</si>
  <si>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</si>
  <si>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</si>
  <si>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</si>
  <si>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</si>
  <si>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</si>
  <si>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</si>
  <si>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</si>
  <si>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</si>
  <si>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</si>
  <si>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</si>
  <si>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</si>
  <si>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</si>
  <si>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</si>
  <si>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</si>
  <si>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</si>
  <si>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</si>
  <si>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</si>
  <si>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</si>
  <si>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</si>
  <si>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</si>
  <si>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</si>
  <si>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</si>
  <si>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</si>
  <si>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</si>
  <si>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</si>
  <si>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</si>
  <si>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</si>
  <si>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</si>
  <si>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</si>
  <si>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</si>
  <si>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</si>
  <si>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</si>
  <si>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</si>
  <si>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</si>
  <si>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</si>
  <si>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</si>
  <si>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</si>
  <si>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</si>
  <si>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</si>
  <si>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</si>
  <si>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</si>
  <si>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</si>
  <si>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</si>
  <si>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</si>
  <si>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</si>
  <si>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</si>
  <si>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</si>
  <si>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</si>
  <si>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</si>
  <si>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</si>
  <si>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</si>
  <si>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</si>
  <si>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</si>
  <si>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</si>
  <si>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</si>
  <si>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</si>
  <si>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</si>
  <si>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</si>
  <si>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</si>
  <si>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</si>
  <si>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</si>
  <si>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</si>
  <si>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</si>
  <si>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</si>
  <si>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</si>
  <si>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</si>
  <si>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</si>
  <si>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</si>
  <si>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</si>
  <si>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</si>
  <si>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</si>
  <si>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</si>
  <si>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</si>
  <si>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</si>
  <si>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</si>
  <si>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</si>
  <si>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</si>
  <si>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</si>
  <si>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</si>
  <si>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</si>
  <si>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</si>
  <si>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</si>
  <si>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</si>
  <si>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</si>
  <si>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</si>
  <si>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</si>
  <si>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</si>
  <si>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</si>
  <si>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</si>
  <si>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</si>
  <si>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</si>
  <si>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</si>
  <si>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</si>
  <si>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</si>
  <si>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</si>
  <si>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</si>
  <si>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</si>
  <si>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</si>
  <si>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</si>
  <si>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</si>
  <si>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</si>
  <si>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</si>
  <si>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</si>
  <si>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</si>
  <si>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</si>
  <si>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</si>
  <si>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</si>
  <si>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</si>
  <si>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</si>
  <si>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</si>
  <si>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</si>
  <si>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</si>
  <si>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</si>
  <si>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</si>
  <si>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</si>
  <si>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</si>
  <si>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</si>
  <si>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</si>
  <si>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</si>
  <si>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</si>
  <si>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</si>
  <si>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</si>
  <si>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</si>
  <si>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</si>
  <si>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</si>
  <si>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</si>
  <si>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</si>
  <si>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</si>
  <si>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</si>
  <si>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</si>
  <si>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</si>
  <si>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</si>
  <si>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</si>
  <si>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</si>
  <si>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</si>
  <si>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</si>
  <si>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</si>
  <si>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</si>
  <si>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</si>
  <si>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</si>
  <si>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</si>
  <si>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</si>
  <si>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</si>
  <si>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</si>
  <si>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</si>
  <si>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</si>
  <si>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</si>
  <si>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</si>
  <si>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</si>
  <si>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</si>
  <si>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</si>
  <si>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</si>
  <si>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</si>
  <si>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</si>
  <si>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</si>
  <si>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</si>
  <si>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</si>
  <si>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</si>
  <si>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</si>
  <si>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</si>
  <si>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</si>
  <si>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</si>
  <si>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</si>
  <si>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</si>
  <si>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</si>
  <si>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</si>
  <si>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</si>
  <si>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</si>
  <si>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</si>
  <si>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</si>
  <si>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</si>
  <si>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</si>
  <si>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</si>
  <si>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</si>
  <si>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</si>
  <si>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</si>
  <si>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</si>
  <si>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</si>
  <si>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</si>
  <si>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</si>
  <si>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</si>
  <si>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</si>
  <si>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</si>
  <si>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</si>
  <si>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</si>
  <si>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</si>
  <si>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</si>
  <si>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</si>
  <si>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</si>
  <si>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</si>
  <si>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</si>
  <si>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</si>
  <si>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</si>
  <si>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</si>
  <si>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</si>
  <si>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</si>
  <si>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</si>
  <si>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</si>
  <si>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</si>
  <si>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</si>
  <si>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</si>
  <si>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</si>
  <si>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</si>
  <si>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</si>
  <si>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</si>
  <si>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</si>
  <si>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</si>
  <si>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</si>
  <si>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</si>
  <si>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</si>
  <si>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</si>
  <si>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</si>
  <si>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</si>
  <si>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</si>
  <si>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</si>
  <si>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</si>
  <si>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</si>
  <si>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</si>
  <si>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</si>
  <si>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</si>
  <si>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</si>
  <si>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</si>
  <si>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</si>
  <si>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</si>
  <si>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</si>
  <si>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</si>
  <si>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</si>
  <si>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</si>
  <si>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</si>
  <si>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</si>
  <si>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</si>
  <si>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</si>
  <si>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</si>
  <si>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</si>
  <si>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</si>
  <si>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</si>
  <si>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</si>
  <si>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</si>
  <si>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</si>
  <si>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</si>
  <si>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</si>
  <si>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</si>
  <si>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</si>
  <si>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</si>
  <si>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</si>
  <si>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</si>
  <si>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</si>
  <si>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</si>
  <si>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</si>
  <si>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</si>
  <si>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</si>
  <si>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</si>
  <si>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</si>
  <si>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</si>
  <si>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</si>
  <si>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</si>
  <si>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</si>
  <si>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</si>
  <si>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</si>
  <si>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</si>
  <si>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</si>
  <si>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</si>
  <si>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</si>
  <si>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</si>
  <si>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</si>
  <si>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</si>
  <si>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</si>
  <si>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</si>
  <si>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</si>
  <si>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</si>
  <si>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</si>
  <si>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</si>
  <si>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</si>
  <si>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</si>
  <si>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</si>
  <si>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</si>
  <si>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</si>
  <si>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</si>
  <si>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</si>
  <si>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</si>
  <si>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</si>
  <si>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</si>
  <si>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</si>
  <si>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</si>
  <si>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</si>
  <si>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</si>
  <si>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</si>
  <si>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</si>
  <si>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</si>
  <si>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</si>
  <si>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</si>
  <si>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</si>
  <si>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</si>
  <si>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</si>
  <si>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</si>
  <si>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</si>
  <si>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</si>
  <si>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</si>
  <si>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</si>
  <si>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</si>
  <si>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</si>
  <si>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</si>
  <si>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</si>
  <si>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</si>
  <si>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</si>
  <si>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</si>
  <si>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</si>
  <si>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</si>
  <si>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</si>
  <si>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</si>
  <si>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</si>
  <si>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</si>
  <si>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</si>
  <si>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</si>
  <si>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</si>
  <si>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</si>
  <si>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</si>
  <si>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</si>
  <si>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</si>
  <si>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</si>
  <si>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</si>
  <si>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</si>
  <si>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</si>
  <si>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</si>
  <si>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</si>
  <si>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</si>
  <si>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</si>
  <si>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</si>
  <si>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</si>
  <si>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</si>
  <si>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</si>
  <si>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</si>
  <si>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</si>
  <si>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</si>
  <si>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</si>
  <si>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</si>
  <si>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</si>
  <si>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</si>
  <si>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</si>
  <si>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</si>
  <si>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</si>
  <si>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</si>
  <si>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</si>
  <si>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</si>
  <si>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</si>
  <si>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</si>
  <si>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</si>
  <si>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</si>
  <si>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</si>
  <si>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</si>
  <si>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</si>
  <si>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</si>
  <si>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</si>
  <si>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</si>
  <si>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</si>
  <si>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</si>
  <si>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</si>
  <si>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</si>
  <si>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</si>
  <si>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</si>
  <si>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</si>
  <si>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</si>
  <si>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</si>
  <si>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</si>
  <si>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</si>
  <si>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</si>
  <si>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</si>
  <si>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</si>
  <si>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</si>
  <si>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</si>
  <si>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</si>
  <si>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</si>
  <si>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</si>
  <si>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</si>
  <si>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</si>
  <si>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</si>
  <si>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</si>
  <si>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</si>
  <si>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</si>
  <si>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</si>
  <si>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</si>
  <si>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</si>
  <si>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</si>
  <si>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</si>
  <si>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</si>
  <si>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</si>
  <si>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</si>
  <si>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</si>
  <si>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</si>
  <si>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</si>
  <si>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</si>
  <si>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</si>
  <si>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</si>
  <si>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</si>
  <si>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</si>
  <si>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</si>
  <si>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</si>
  <si>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</si>
  <si>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</si>
  <si>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</si>
  <si>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</si>
  <si>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</si>
  <si>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</si>
  <si>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</si>
  <si>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</si>
  <si>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</si>
  <si>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</si>
  <si>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</si>
  <si>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</si>
  <si>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</si>
  <si>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</si>
  <si>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</si>
  <si>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</si>
  <si>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</si>
  <si>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</si>
  <si>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</si>
  <si>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</si>
  <si>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</si>
  <si>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</si>
  <si>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</si>
  <si>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</si>
  <si>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</si>
  <si>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</si>
  <si>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</si>
  <si>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</si>
  <si>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</si>
  <si>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</si>
  <si>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</si>
  <si>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</si>
  <si>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</si>
  <si>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</si>
  <si>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</si>
  <si>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</si>
  <si>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</si>
  <si>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</si>
  <si>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</si>
  <si>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</si>
  <si>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</si>
  <si>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</si>
  <si>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</si>
  <si>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</si>
  <si>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</si>
  <si>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</si>
  <si>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</si>
  <si>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</si>
  <si>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</si>
  <si>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</si>
  <si>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</si>
  <si>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</si>
  <si>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</si>
  <si>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</si>
  <si>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</si>
  <si>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</si>
  <si>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</si>
  <si>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</si>
  <si>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</si>
  <si>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</si>
  <si>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</si>
  <si>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</si>
  <si>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</si>
  <si>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</si>
  <si>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</si>
  <si>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</si>
  <si>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</si>
  <si>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</si>
  <si>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</si>
  <si>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</si>
  <si>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</si>
  <si>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</si>
  <si>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</si>
  <si>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</si>
  <si>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</si>
  <si>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</si>
  <si>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</si>
  <si>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</si>
  <si>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</si>
  <si>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</si>
  <si>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</si>
  <si>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</si>
  <si>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</si>
  <si>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</si>
  <si>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</si>
  <si>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</si>
  <si>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</si>
  <si>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</si>
  <si>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</si>
  <si>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</si>
  <si>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</si>
  <si>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</si>
  <si>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</si>
  <si>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</si>
  <si>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</si>
  <si>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</si>
  <si>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</si>
  <si>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</si>
  <si>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</si>
  <si>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</si>
  <si>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</si>
  <si>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</si>
  <si>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</si>
  <si>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</si>
  <si>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</si>
  <si>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</si>
  <si>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</si>
  <si>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</si>
  <si>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</si>
  <si>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</si>
  <si>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</si>
  <si>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</si>
  <si>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</si>
  <si>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</si>
  <si>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</si>
  <si>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</si>
  <si>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</si>
  <si>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</si>
  <si>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</si>
  <si>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</si>
  <si>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</si>
  <si>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</si>
  <si>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</si>
  <si>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</si>
  <si>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</si>
  <si>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</si>
  <si>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</si>
  <si>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</si>
  <si>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</si>
  <si>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</si>
  <si>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</si>
  <si>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</si>
  <si>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</si>
  <si>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</si>
  <si>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</si>
  <si>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</si>
  <si>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</si>
  <si>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</si>
  <si>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</si>
  <si>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</si>
  <si>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</si>
  <si>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</si>
  <si>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</si>
  <si>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</si>
  <si>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</si>
  <si>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</si>
  <si>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</si>
  <si>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</si>
  <si>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</si>
  <si>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</si>
  <si>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</si>
  <si>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</si>
  <si>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</si>
  <si>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</si>
  <si>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</si>
  <si>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</si>
  <si>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</si>
  <si>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</si>
  <si>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</si>
  <si>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</si>
  <si>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</si>
  <si>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</si>
  <si>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</si>
  <si>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</si>
  <si>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</si>
  <si>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</si>
  <si>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</si>
  <si>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</si>
  <si>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</si>
  <si>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</si>
  <si>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</si>
  <si>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</si>
  <si>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</si>
  <si>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</si>
  <si>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</si>
  <si>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</si>
  <si>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</si>
  <si>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</si>
  <si>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</si>
  <si>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</si>
  <si>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</si>
  <si>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</si>
  <si>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</si>
  <si>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</si>
  <si>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</si>
  <si>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</si>
  <si>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</si>
  <si>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</si>
  <si>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</si>
  <si>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</si>
  <si>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</si>
  <si>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</si>
  <si>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</si>
  <si>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</si>
  <si>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</si>
  <si>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</si>
  <si>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</si>
  <si>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</si>
  <si>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</si>
  <si>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</si>
  <si>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</si>
  <si>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</si>
  <si>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</si>
  <si>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</si>
  <si>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</si>
  <si>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</si>
  <si>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</si>
  <si>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</si>
  <si>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</si>
  <si>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</si>
  <si>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</si>
  <si>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</si>
  <si>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</si>
  <si>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</si>
  <si>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</si>
  <si>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</si>
  <si>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</si>
  <si>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</si>
  <si>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</si>
  <si>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</si>
  <si>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</si>
  <si>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</si>
  <si>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</si>
  <si>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</si>
  <si>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</si>
  <si>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</si>
  <si>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</si>
  <si>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</si>
  <si>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</si>
  <si>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</si>
  <si>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</si>
  <si>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</si>
  <si>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</si>
  <si>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</si>
  <si>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</si>
  <si>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</si>
  <si>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</si>
  <si>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</si>
  <si>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</si>
  <si>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</si>
  <si>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</si>
  <si>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</si>
  <si>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</si>
  <si>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</si>
  <si>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</si>
  <si>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</si>
  <si>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</si>
  <si>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</si>
  <si>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</si>
  <si>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</si>
  <si>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</si>
  <si>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</si>
  <si>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</si>
  <si>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</si>
  <si>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</si>
  <si>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</si>
  <si>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</si>
  <si>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</si>
  <si>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</si>
  <si>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</si>
  <si>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</si>
  <si>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</si>
  <si>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</si>
  <si>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</si>
  <si>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</si>
  <si>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</si>
  <si>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</si>
  <si>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</si>
  <si>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</si>
  <si>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</si>
  <si>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</si>
  <si>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</si>
  <si>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</si>
  <si>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</si>
  <si>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</si>
  <si>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</si>
  <si>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</si>
  <si>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</si>
  <si>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</si>
  <si>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</si>
  <si>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</si>
  <si>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</si>
  <si>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</si>
  <si>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</si>
  <si>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</si>
  <si>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</si>
  <si>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</si>
  <si>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</si>
  <si>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</si>
  <si>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</si>
  <si>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</si>
  <si>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</si>
  <si>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</si>
  <si>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</si>
  <si>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</si>
  <si>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</si>
  <si>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</si>
  <si>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</si>
  <si>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</si>
  <si>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</si>
  <si>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</si>
  <si>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</si>
  <si>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</si>
  <si>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</si>
  <si>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</si>
  <si>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</si>
  <si>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</si>
  <si>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</si>
  <si>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</si>
  <si>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</si>
  <si>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</si>
  <si>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</si>
  <si>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</si>
  <si>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</si>
  <si>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</si>
  <si>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</si>
  <si>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</si>
  <si>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</si>
  <si>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</si>
  <si>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</si>
  <si>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</si>
  <si>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</si>
  <si>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</si>
  <si>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</si>
  <si>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</si>
  <si>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</si>
  <si>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</si>
  <si>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</si>
  <si>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</si>
  <si>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</si>
  <si>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</si>
  <si>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</si>
  <si>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</si>
  <si>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</si>
  <si>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</si>
  <si>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</si>
  <si>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</si>
  <si>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</si>
  <si>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</si>
  <si>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</si>
  <si>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</si>
  <si>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</si>
  <si>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</si>
  <si>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</si>
  <si>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</si>
  <si>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</si>
  <si>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</si>
  <si>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</si>
  <si>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</si>
  <si>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</si>
  <si>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</si>
  <si>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</si>
  <si>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</si>
  <si>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</si>
  <si>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</si>
  <si>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</si>
  <si>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</si>
  <si>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</si>
  <si>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</si>
  <si>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</si>
  <si>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</si>
  <si>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</si>
  <si>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</si>
  <si>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</si>
  <si>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</si>
  <si>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</si>
  <si>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</si>
  <si>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</si>
  <si>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</si>
  <si>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</si>
  <si>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</si>
  <si>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</si>
  <si>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</si>
  <si>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</si>
  <si>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</si>
  <si>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</si>
  <si>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</si>
  <si>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</si>
  <si>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</si>
  <si>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</si>
  <si>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</si>
  <si>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</si>
  <si>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</si>
  <si>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</si>
  <si>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</si>
  <si>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</si>
  <si>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</si>
  <si>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</si>
  <si>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</si>
  <si>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</si>
  <si>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</si>
  <si>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</si>
  <si>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</si>
  <si>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</si>
  <si>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</si>
  <si>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</si>
  <si>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</si>
  <si>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</si>
  <si>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</si>
  <si>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</si>
  <si>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</si>
  <si>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</si>
  <si>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</si>
  <si>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</si>
  <si>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</si>
  <si>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</si>
  <si>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</si>
  <si>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</si>
  <si>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</si>
  <si>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</si>
  <si>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</si>
  <si>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</si>
  <si>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</si>
  <si>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</si>
  <si>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</si>
  <si>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</si>
  <si>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</si>
  <si>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</si>
  <si>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</si>
  <si>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</si>
  <si>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</si>
  <si>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</si>
  <si>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</si>
  <si>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</si>
  <si>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</si>
  <si>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</si>
  <si>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</si>
  <si>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</si>
  <si>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</si>
  <si>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</si>
  <si>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</si>
  <si>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</si>
  <si>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</si>
  <si>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</si>
  <si>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</si>
  <si>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</si>
  <si>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</si>
  <si>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</si>
  <si>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</si>
  <si>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</si>
  <si>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</si>
  <si>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</si>
  <si>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</si>
  <si>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</si>
  <si>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</si>
  <si>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</si>
  <si>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</si>
  <si>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</si>
  <si>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</si>
  <si>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</si>
  <si>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</si>
  <si>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</si>
  <si>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</si>
  <si>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</si>
  <si>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</si>
  <si>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</si>
  <si>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</si>
  <si>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</si>
  <si>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</si>
  <si>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</si>
  <si>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</si>
  <si>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</si>
  <si>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</si>
  <si>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</si>
  <si>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</si>
  <si>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</si>
  <si>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</si>
  <si>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</si>
  <si>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</si>
  <si>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</si>
  <si>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</si>
  <si>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</si>
  <si>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</si>
  <si>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</si>
  <si>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</si>
  <si>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</si>
  <si>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</si>
  <si>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</si>
  <si>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</si>
  <si>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</si>
  <si>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</si>
  <si>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</si>
  <si>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</si>
  <si>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</si>
  <si>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</si>
  <si>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</si>
  <si>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</si>
  <si>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</si>
  <si>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</si>
  <si>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</si>
  <si>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</si>
  <si>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</si>
  <si>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</si>
  <si>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</si>
  <si>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</si>
  <si>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</si>
  <si>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</si>
  <si>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</si>
  <si>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</si>
  <si>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</si>
  <si>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</si>
  <si>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</si>
  <si>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</si>
  <si>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</si>
  <si>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</si>
  <si>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</si>
  <si>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</si>
  <si>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</si>
  <si>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</si>
  <si>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</si>
  <si>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</si>
  <si>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</si>
  <si>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</si>
  <si>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</si>
  <si>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</si>
  <si>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</si>
  <si>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</si>
  <si>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</si>
  <si>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</si>
  <si>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</si>
  <si>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</si>
  <si>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</si>
  <si>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</si>
  <si>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</si>
  <si>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</si>
  <si>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</si>
  <si>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</si>
  <si>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</si>
  <si>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</si>
  <si>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</si>
  <si>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</si>
  <si>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</si>
  <si>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</si>
  <si>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</si>
  <si>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</si>
  <si>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</si>
  <si>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</si>
  <si>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</si>
  <si>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</si>
  <si>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</si>
  <si>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</si>
  <si>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</si>
  <si>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</si>
  <si>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</si>
  <si>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</si>
  <si>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</si>
  <si>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</si>
  <si>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</si>
  <si>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</si>
  <si>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</si>
  <si>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</si>
  <si>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</si>
  <si>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</si>
  <si>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</si>
  <si>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</si>
  <si>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</si>
  <si>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</si>
  <si>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</si>
  <si>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</si>
  <si>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</si>
  <si>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</si>
  <si>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</si>
  <si>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</si>
  <si>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</si>
  <si>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</si>
  <si>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</si>
  <si>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</si>
  <si>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</si>
  <si>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</si>
  <si>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</si>
  <si>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</si>
  <si>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</si>
  <si>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</si>
  <si>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</si>
  <si>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</si>
  <si>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</si>
  <si>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</si>
  <si>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</si>
  <si>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</si>
  <si>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</si>
  <si>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</si>
  <si>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</si>
  <si>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</si>
  <si>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</si>
  <si>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</si>
  <si>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</si>
  <si>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</si>
  <si>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</si>
  <si>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</si>
  <si>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</si>
  <si>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</si>
  <si>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</si>
  <si>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</si>
  <si>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</si>
  <si>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</si>
  <si>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</si>
  <si>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</si>
  <si>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</si>
  <si>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</si>
  <si>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</si>
  <si>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</si>
  <si>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</si>
  <si>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</si>
  <si>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</si>
  <si>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</si>
  <si>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</si>
  <si>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</si>
  <si>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</si>
  <si>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</si>
  <si>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</si>
  <si>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</si>
  <si>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</si>
  <si>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</si>
  <si>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</si>
  <si>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</si>
  <si>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</si>
  <si>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</si>
  <si>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</si>
  <si>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</si>
  <si>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</si>
  <si>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</si>
  <si>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</si>
  <si>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</si>
  <si>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</si>
  <si>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</si>
  <si>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</si>
  <si>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</si>
  <si>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</si>
  <si>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</si>
  <si>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</si>
  <si>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</si>
  <si>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</si>
  <si>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</si>
  <si>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</si>
  <si>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</si>
  <si>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</si>
  <si>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</si>
  <si>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</si>
  <si>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</si>
  <si>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</si>
  <si>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</si>
  <si>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</si>
  <si>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</si>
  <si>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</si>
  <si>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</si>
  <si>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</si>
  <si>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</si>
  <si>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</si>
  <si>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</si>
  <si>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</si>
  <si>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</si>
  <si>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</si>
  <si>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</si>
  <si>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</si>
  <si>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</si>
  <si>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</si>
  <si>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</si>
  <si>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</si>
  <si>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</si>
  <si>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</si>
  <si>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</si>
  <si>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</si>
  <si>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</si>
  <si>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</si>
  <si>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</si>
  <si>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</si>
  <si>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</si>
  <si>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</si>
  <si>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</si>
  <si>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</si>
  <si>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</si>
  <si>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</si>
  <si>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</si>
  <si>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</si>
  <si>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</si>
  <si>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</si>
  <si>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</si>
  <si>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</si>
  <si>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</si>
  <si>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</si>
  <si>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</si>
  <si>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</si>
  <si>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</si>
  <si>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</si>
  <si>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</si>
  <si>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</si>
  <si>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</si>
  <si>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</si>
  <si>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</si>
  <si>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</si>
  <si>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</si>
  <si>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</si>
  <si>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</si>
  <si>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</si>
  <si>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</si>
  <si>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</si>
  <si>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</si>
  <si>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</si>
  <si>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</si>
  <si>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</si>
  <si>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</si>
  <si>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</si>
  <si>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</si>
  <si>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</si>
  <si>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</si>
  <si>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</si>
  <si>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</si>
  <si>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</si>
  <si>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</si>
  <si>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</si>
  <si>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</si>
  <si>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</si>
  <si>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</si>
  <si>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</si>
  <si>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</si>
  <si>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</si>
  <si>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</si>
  <si>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</si>
  <si>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</si>
  <si>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</si>
  <si>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</si>
  <si>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</si>
  <si>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</si>
  <si>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</si>
  <si>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</si>
  <si>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</si>
  <si>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</si>
  <si>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</si>
  <si>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</si>
  <si>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</si>
  <si>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</si>
  <si>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</si>
  <si>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</si>
  <si>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</si>
  <si>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</si>
  <si>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</si>
  <si>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</si>
  <si>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</si>
  <si>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</si>
  <si>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</si>
  <si>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</si>
  <si>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</si>
  <si>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</si>
  <si>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</si>
  <si>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</si>
  <si>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</si>
  <si>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</si>
  <si>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</si>
  <si>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</si>
  <si>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</si>
  <si>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</si>
  <si>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</si>
  <si>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</si>
  <si>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</si>
  <si>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</si>
  <si>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</si>
  <si>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</si>
  <si>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</si>
  <si>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</si>
  <si>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</si>
  <si>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</si>
  <si>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</si>
  <si>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</si>
  <si>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</si>
  <si>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</si>
  <si>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</si>
  <si>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</si>
  <si>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</si>
  <si>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</si>
  <si>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</si>
  <si>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</si>
  <si>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</si>
  <si>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</si>
  <si>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</si>
  <si>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</si>
  <si>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</si>
  <si>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</si>
  <si>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</si>
  <si>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</si>
  <si>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</si>
  <si>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</si>
  <si>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</si>
  <si>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</si>
  <si>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</si>
  <si>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</si>
  <si>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</si>
  <si>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</si>
  <si>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</si>
  <si>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</si>
  <si>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</si>
  <si>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</si>
  <si>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</si>
  <si>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</si>
  <si>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</si>
  <si>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</si>
  <si>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</si>
  <si>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</si>
  <si>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</si>
  <si>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</si>
  <si>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</si>
  <si>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</si>
  <si>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</si>
  <si>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</si>
  <si>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</si>
  <si>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</si>
  <si>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</si>
  <si>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</si>
  <si>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</si>
  <si>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</si>
  <si>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</si>
  <si>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</si>
  <si>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</si>
  <si>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</si>
  <si>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</si>
  <si>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</si>
  <si>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</si>
  <si>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</si>
  <si>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</si>
  <si>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</si>
  <si>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</si>
  <si>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</si>
  <si>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</si>
  <si>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</si>
  <si>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</si>
  <si>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</si>
  <si>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</si>
  <si>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</si>
  <si>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</si>
  <si>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</si>
  <si>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</si>
  <si>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</si>
  <si>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</si>
  <si>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</si>
  <si>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</si>
  <si>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</si>
  <si>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</si>
  <si>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</si>
  <si>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</si>
  <si>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</si>
  <si>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</si>
  <si>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</si>
  <si>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</si>
  <si>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</si>
  <si>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</si>
  <si>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</si>
  <si>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</si>
  <si>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</si>
  <si>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</si>
  <si>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</si>
  <si>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</si>
  <si>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</si>
  <si>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</si>
  <si>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</si>
  <si>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</si>
  <si>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</si>
  <si>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</si>
  <si>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</si>
  <si>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</si>
  <si>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</si>
  <si>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</si>
  <si>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</si>
  <si>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</si>
  <si>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</si>
  <si>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</si>
  <si>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</si>
  <si>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</si>
  <si>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</si>
  <si>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</si>
  <si>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</si>
  <si>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</si>
  <si>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</si>
  <si>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</si>
  <si>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</si>
  <si>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</si>
  <si>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</si>
  <si>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</si>
  <si>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</si>
  <si>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</si>
  <si>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</si>
  <si>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</si>
  <si>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</si>
  <si>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</si>
  <si>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</si>
  <si>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</si>
  <si>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</si>
  <si>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</si>
  <si>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</si>
  <si>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</si>
  <si>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</si>
  <si>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</si>
  <si>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</si>
  <si>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</si>
  <si>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</si>
  <si>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</si>
  <si>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</si>
  <si>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</si>
  <si>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</si>
  <si>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</si>
  <si>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</si>
  <si>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</si>
  <si>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</si>
  <si>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</si>
  <si>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</si>
  <si>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</si>
  <si>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</si>
  <si>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</si>
  <si>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</si>
  <si>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</si>
  <si>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</si>
  <si>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</si>
  <si>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</si>
  <si>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</si>
  <si>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</si>
  <si>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</si>
  <si>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</si>
  <si>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</si>
  <si>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</si>
  <si>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</si>
  <si>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</si>
  <si>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</si>
  <si>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</si>
  <si>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</si>
  <si>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</si>
  <si>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</si>
  <si>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</si>
  <si>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</si>
  <si>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</si>
  <si>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</si>
  <si>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</si>
  <si>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</si>
  <si>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</si>
  <si>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</si>
  <si>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</si>
  <si>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</si>
  <si>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</si>
  <si>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</si>
  <si>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</si>
  <si>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</si>
  <si>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</si>
  <si>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</si>
  <si>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</si>
  <si>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</si>
  <si>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</si>
  <si>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</si>
  <si>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</si>
  <si>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</si>
  <si>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</si>
  <si>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</si>
  <si>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</si>
  <si>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</si>
  <si>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</si>
  <si>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</si>
  <si>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</si>
  <si>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</si>
  <si>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</si>
  <si>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</si>
  <si>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</si>
  <si>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</si>
  <si>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</si>
  <si>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</si>
  <si>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</si>
  <si>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</si>
  <si>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</si>
  <si>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</si>
  <si>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</si>
  <si>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</si>
  <si>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</si>
  <si>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</si>
  <si>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</si>
  <si>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</si>
  <si>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</si>
  <si>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</si>
  <si>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</si>
  <si>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</si>
  <si>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</si>
  <si>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</si>
  <si>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</si>
  <si>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</si>
  <si>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</si>
  <si>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</si>
  <si>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</si>
  <si>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</si>
  <si>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</si>
  <si>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</si>
  <si>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</si>
  <si>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</si>
  <si>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</si>
  <si>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</si>
  <si>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</si>
  <si>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</si>
  <si>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</si>
  <si>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</si>
  <si>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</si>
  <si>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</si>
  <si>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</si>
  <si>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</si>
  <si>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</si>
  <si>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</si>
  <si>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</si>
  <si>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</si>
  <si>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</si>
  <si>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</si>
  <si>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</si>
  <si>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</si>
  <si>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</si>
  <si>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</si>
  <si>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</si>
  <si>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</si>
  <si>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</si>
  <si>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</si>
  <si>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</si>
  <si>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</si>
  <si>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</si>
  <si>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</si>
  <si>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</si>
  <si>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</si>
  <si>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</si>
  <si>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</si>
  <si>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</si>
  <si>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</si>
  <si>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</si>
  <si>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</si>
  <si>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</si>
  <si>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</si>
  <si>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</si>
  <si>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</si>
  <si>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</si>
  <si>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</si>
  <si>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</si>
  <si>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</si>
  <si>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</si>
  <si>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</si>
  <si>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</si>
  <si>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</si>
  <si>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</si>
  <si>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</si>
  <si>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</si>
  <si>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</si>
  <si>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</si>
  <si>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</si>
  <si>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</si>
  <si>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</si>
  <si>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</si>
  <si>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</si>
  <si>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</si>
  <si>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</si>
  <si>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</si>
  <si>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</si>
  <si>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</si>
  <si>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</si>
  <si>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</si>
  <si>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</si>
  <si>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</si>
  <si>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</si>
  <si>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</si>
  <si>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</si>
  <si>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</si>
  <si>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</si>
  <si>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</si>
  <si>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</si>
  <si>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</si>
  <si>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</si>
  <si>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</si>
  <si>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</si>
  <si>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</si>
  <si>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</si>
  <si>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</si>
  <si>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</si>
  <si>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</si>
  <si>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</si>
  <si>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</si>
  <si>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</si>
  <si>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</si>
  <si>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</si>
  <si>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</si>
  <si>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</si>
  <si>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</si>
  <si>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</si>
  <si>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</si>
  <si>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</si>
  <si>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</si>
  <si>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</si>
  <si>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</si>
  <si>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</si>
  <si>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</si>
  <si>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</si>
  <si>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</si>
  <si>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</si>
  <si>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</si>
  <si>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</si>
  <si>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</si>
  <si>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</si>
  <si>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</si>
  <si>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</si>
  <si>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</si>
  <si>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</si>
  <si>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</si>
  <si>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</si>
  <si>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</si>
  <si>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</si>
  <si>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</si>
  <si>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</si>
  <si>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</si>
  <si>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</si>
  <si>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</si>
  <si>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</si>
  <si>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</si>
  <si>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</si>
  <si>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</si>
  <si>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</si>
  <si>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</si>
  <si>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</si>
  <si>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</si>
  <si>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</si>
  <si>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</si>
  <si>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</si>
  <si>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</si>
  <si>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</si>
  <si>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</si>
  <si>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</si>
  <si>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</si>
  <si>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</si>
  <si>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</si>
  <si>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</si>
  <si>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</si>
  <si>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</si>
  <si>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</si>
  <si>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</si>
  <si>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</si>
  <si>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</si>
  <si>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</si>
  <si>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</si>
  <si>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</si>
  <si>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</si>
  <si>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</si>
  <si>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</si>
  <si>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</si>
  <si>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</si>
  <si>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</si>
  <si>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</si>
  <si>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</si>
  <si>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</si>
  <si>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</si>
  <si>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</si>
  <si>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</si>
  <si>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</si>
  <si>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</si>
  <si>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</si>
  <si>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</si>
  <si>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</si>
  <si>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</si>
  <si>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</si>
  <si>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</si>
  <si>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</si>
  <si>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</si>
  <si>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</si>
  <si>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</si>
  <si>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</si>
  <si>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</si>
  <si>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</si>
  <si>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</si>
  <si>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</si>
  <si>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</si>
  <si>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</si>
  <si>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</si>
  <si>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</si>
  <si>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</si>
  <si>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</si>
  <si>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</si>
  <si>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</si>
  <si>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</si>
  <si>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</si>
  <si>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</si>
  <si>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</si>
  <si>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</si>
  <si>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</si>
  <si>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</si>
  <si>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</si>
  <si>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</si>
  <si>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</si>
  <si>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</si>
  <si>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</si>
  <si>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</si>
  <si>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</si>
  <si>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</si>
  <si>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</si>
  <si>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</si>
  <si>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</si>
  <si>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</si>
  <si>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</si>
  <si>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</si>
  <si>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</si>
  <si>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</si>
  <si>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</si>
  <si>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</si>
  <si>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</si>
  <si>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</si>
  <si>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</si>
  <si>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</si>
  <si>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</si>
  <si>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</si>
  <si>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</si>
  <si>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</si>
  <si>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</si>
  <si>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</si>
  <si>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</si>
  <si>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</si>
  <si>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</si>
  <si>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</si>
  <si>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</si>
  <si>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</si>
  <si>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</si>
  <si>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</si>
  <si>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</si>
  <si>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</si>
  <si>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</si>
  <si>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</si>
  <si>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</si>
  <si>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</si>
  <si>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</si>
  <si>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</si>
  <si>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</si>
  <si>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</si>
  <si>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</si>
  <si>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</si>
  <si>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</si>
  <si>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</si>
  <si>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</si>
  <si>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</si>
  <si>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</si>
  <si>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</si>
  <si>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</si>
  <si>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</si>
  <si>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</si>
  <si>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</si>
  <si>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</si>
  <si>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</si>
  <si>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</si>
  <si>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</si>
  <si>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</si>
  <si>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</si>
  <si>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</si>
  <si>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</si>
  <si>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</si>
  <si>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</si>
  <si>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</si>
  <si>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</si>
  <si>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</si>
  <si>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</si>
  <si>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</si>
  <si>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</si>
  <si>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</si>
  <si>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</si>
  <si>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</si>
  <si>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</si>
  <si>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</si>
  <si>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</si>
  <si>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</si>
  <si>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</si>
  <si>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</si>
  <si>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</si>
  <si>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</si>
  <si>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</si>
  <si>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</si>
  <si>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</si>
  <si>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</si>
  <si>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</si>
  <si>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</si>
  <si>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</si>
  <si>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</si>
  <si>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</si>
  <si>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</si>
  <si>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</si>
  <si>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</si>
  <si>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</si>
  <si>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</si>
  <si>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</si>
  <si>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</si>
  <si>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</si>
  <si>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</si>
  <si>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</si>
  <si>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</si>
  <si>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</si>
  <si>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</si>
  <si>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</si>
  <si>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</si>
  <si>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</si>
  <si>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</si>
  <si>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</si>
  <si>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</si>
  <si>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</si>
  <si>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</si>
  <si>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</si>
  <si>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</si>
  <si>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</si>
  <si>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</si>
  <si>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</si>
  <si>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</si>
  <si>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</si>
  <si>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</si>
  <si>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</si>
  <si>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</si>
  <si>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</si>
  <si>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</si>
  <si>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</si>
  <si>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</si>
  <si>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</si>
  <si>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</si>
  <si>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</si>
  <si>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</si>
  <si>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</si>
  <si>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</si>
  <si>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</si>
  <si>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</si>
  <si>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</si>
  <si>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</si>
  <si>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</si>
  <si>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</si>
  <si>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</si>
  <si>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</si>
  <si>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</si>
  <si>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</si>
  <si>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</si>
  <si>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</si>
  <si>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</si>
  <si>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</si>
  <si>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</si>
  <si>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</si>
  <si>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</si>
  <si>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</si>
  <si>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</si>
  <si>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</si>
  <si>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</si>
  <si>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</si>
  <si>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</si>
  <si>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</si>
  <si>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</si>
  <si>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</si>
  <si>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</si>
  <si>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</si>
  <si>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</si>
  <si>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</si>
  <si>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</si>
  <si>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</si>
  <si>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</si>
  <si>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</si>
  <si>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</si>
  <si>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</si>
  <si>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</si>
  <si>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</si>
  <si>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</si>
  <si>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</si>
  <si>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</si>
  <si>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</si>
  <si>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</si>
  <si>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</si>
  <si>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</si>
  <si>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</si>
  <si>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</si>
  <si>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</si>
  <si>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</si>
  <si>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</si>
  <si>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</si>
  <si>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</si>
  <si>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</si>
  <si>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</si>
  <si>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</si>
  <si>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</si>
  <si>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</si>
  <si>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</si>
  <si>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</si>
  <si>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</si>
  <si>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</si>
  <si>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</si>
  <si>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</si>
  <si>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</si>
  <si>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</si>
  <si>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</si>
  <si>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</si>
  <si>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</si>
  <si>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</si>
  <si>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</si>
  <si>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</si>
  <si>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</si>
  <si>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</si>
  <si>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</si>
  <si>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</si>
  <si>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</si>
  <si>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</si>
  <si>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</si>
  <si>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</si>
  <si>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</si>
  <si>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</si>
  <si>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</si>
  <si>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</si>
  <si>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</si>
  <si>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</si>
  <si>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</si>
  <si>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</si>
  <si>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</si>
  <si>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</si>
  <si>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</si>
  <si>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</si>
  <si>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</si>
  <si>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</si>
  <si>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</si>
  <si>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</si>
  <si>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</si>
  <si>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</si>
  <si>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</si>
  <si>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</si>
  <si>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</si>
  <si>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</si>
  <si>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</si>
  <si>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</si>
  <si>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</si>
  <si>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</si>
  <si>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</si>
  <si>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</si>
  <si>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</si>
  <si>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</si>
  <si>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</si>
  <si>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</si>
  <si>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</si>
  <si>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</si>
  <si>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</si>
  <si>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</si>
  <si>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</si>
  <si>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</si>
  <si>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</si>
  <si>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</si>
  <si>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</si>
  <si>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</si>
  <si>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</si>
  <si>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</si>
  <si>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</si>
  <si>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</si>
  <si>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</si>
  <si>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</si>
  <si>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</si>
  <si>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</si>
  <si>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</si>
  <si>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</si>
  <si>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</si>
  <si>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</si>
  <si>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</si>
  <si>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</si>
  <si>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</si>
  <si>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</si>
  <si>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</si>
  <si>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</si>
  <si>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</si>
  <si>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</si>
  <si>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</si>
  <si>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</si>
  <si>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</si>
  <si>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</si>
  <si>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</si>
  <si>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</si>
  <si>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</si>
  <si>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</si>
  <si>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</si>
  <si>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</si>
  <si>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</si>
  <si>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</si>
  <si>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</si>
  <si>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</si>
  <si>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</si>
  <si>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</si>
  <si>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</si>
  <si>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</si>
  <si>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</si>
  <si>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</si>
  <si>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</si>
  <si>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</si>
  <si>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</si>
  <si>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</si>
  <si>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</si>
  <si>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</si>
  <si>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</si>
  <si>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</si>
  <si>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</si>
  <si>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</si>
  <si>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</si>
  <si>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</si>
  <si>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</si>
  <si>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</si>
  <si>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</si>
  <si>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</si>
  <si>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</si>
  <si>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</si>
  <si>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</si>
  <si>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</si>
  <si>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</si>
  <si>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</si>
  <si>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</si>
  <si>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</si>
  <si>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</si>
  <si>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</si>
  <si>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</si>
  <si>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</si>
  <si>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</si>
  <si>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</si>
  <si>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</si>
  <si>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</si>
  <si>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</si>
  <si>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</si>
  <si>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</si>
  <si>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</si>
  <si>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</si>
  <si>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</si>
  <si>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</si>
  <si>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</si>
  <si>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</si>
  <si>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</si>
  <si>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</si>
  <si>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</si>
  <si>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</si>
  <si>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</si>
  <si>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</si>
  <si>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</si>
  <si>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</si>
  <si>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</si>
  <si>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</si>
  <si>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</si>
  <si>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</si>
  <si>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</si>
  <si>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</si>
  <si>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</si>
  <si>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</si>
  <si>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</si>
  <si>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</si>
  <si>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</si>
  <si>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</si>
  <si>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</si>
  <si>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</si>
  <si>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</si>
  <si>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</si>
  <si>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</si>
  <si>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</si>
  <si>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</si>
  <si>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</si>
  <si>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</si>
  <si>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</si>
  <si>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</si>
  <si>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</si>
  <si>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</si>
  <si>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</si>
  <si>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</si>
  <si>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</si>
  <si>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</si>
  <si>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</si>
  <si>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</si>
  <si>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</si>
  <si>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</si>
  <si>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</si>
  <si>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</si>
  <si>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</si>
  <si>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</si>
  <si>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</si>
  <si>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</si>
  <si>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</si>
  <si>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</si>
  <si>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</si>
  <si>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</si>
  <si>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</si>
  <si>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</si>
  <si>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</si>
  <si>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</si>
  <si>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</si>
  <si>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</si>
  <si>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</si>
  <si>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</si>
  <si>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</si>
  <si>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</si>
  <si>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</si>
  <si>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</si>
  <si>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</si>
  <si>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</si>
  <si>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</si>
  <si>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</si>
  <si>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</si>
  <si>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</si>
  <si>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</si>
  <si>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</si>
  <si>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</si>
  <si>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</si>
  <si>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</si>
  <si>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</si>
  <si>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</si>
  <si>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</si>
  <si>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</si>
  <si>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</si>
  <si>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</si>
  <si>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</si>
  <si>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</si>
  <si>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</si>
  <si>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</si>
  <si>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</si>
  <si>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</si>
  <si>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</si>
  <si>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</si>
  <si>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</si>
  <si>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</si>
  <si>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</si>
  <si>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</si>
  <si>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</si>
  <si>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</si>
  <si>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</si>
  <si>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</si>
  <si>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</si>
  <si>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</si>
  <si>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</si>
  <si>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</si>
  <si>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</si>
  <si>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</si>
  <si>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</si>
  <si>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</si>
  <si>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</si>
  <si>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</si>
  <si>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</si>
  <si>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</si>
  <si>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</si>
  <si>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</si>
  <si>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</si>
  <si>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</si>
  <si>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</si>
  <si>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</si>
  <si>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</si>
  <si>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</si>
  <si>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</si>
  <si>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</si>
  <si>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</si>
  <si>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</si>
  <si>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</si>
  <si>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</si>
  <si>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</si>
  <si>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</si>
  <si>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</si>
  <si>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</si>
  <si>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</si>
  <si>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</si>
  <si>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</si>
  <si>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</si>
  <si>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</si>
  <si>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</si>
  <si>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</si>
  <si>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</si>
  <si>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</si>
  <si>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</si>
  <si>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</si>
  <si>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</si>
  <si>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</si>
  <si>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</si>
  <si>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</si>
  <si>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</si>
  <si>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</si>
  <si>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</si>
  <si>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</si>
  <si>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</si>
  <si>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</si>
  <si>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</si>
  <si>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</si>
  <si>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</si>
  <si>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</si>
  <si>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</si>
  <si>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</si>
  <si>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</si>
  <si>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</si>
  <si>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</si>
  <si>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</si>
  <si>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</si>
  <si>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</si>
  <si>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</si>
  <si>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</si>
  <si>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</si>
  <si>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</si>
  <si>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</si>
  <si>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</si>
  <si>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</si>
  <si>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</si>
  <si>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</si>
  <si>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</si>
  <si>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</si>
  <si>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</si>
  <si>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</si>
  <si>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</si>
  <si>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</si>
  <si>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</si>
  <si>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</si>
  <si>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</si>
  <si>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</si>
  <si>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</si>
  <si>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</si>
  <si>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</si>
  <si>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</si>
  <si>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</si>
  <si>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</si>
  <si>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</si>
  <si>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</si>
  <si>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</si>
  <si>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</si>
  <si>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</si>
  <si>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</si>
  <si>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</si>
  <si>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</si>
  <si>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</si>
  <si>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</si>
  <si>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</si>
  <si>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</si>
  <si>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</si>
  <si>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</si>
  <si>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</si>
  <si>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</si>
  <si>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</si>
  <si>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</si>
  <si>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</si>
  <si>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</si>
  <si>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</si>
  <si>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</si>
  <si>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</si>
  <si>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</si>
  <si>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</si>
  <si>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</si>
  <si>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</si>
  <si>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</si>
  <si>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</si>
  <si>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</si>
  <si>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</si>
  <si>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</si>
  <si>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</si>
  <si>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</si>
  <si>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</si>
  <si>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</si>
  <si>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</si>
  <si>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</si>
  <si>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</si>
  <si>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</si>
  <si>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</si>
  <si>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</si>
  <si>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</si>
  <si>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</si>
  <si>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</si>
  <si>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</si>
  <si>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</si>
  <si>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</si>
  <si>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</si>
  <si>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</si>
  <si>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</si>
  <si>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</si>
  <si>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</si>
  <si>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</si>
  <si>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</si>
  <si>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</si>
  <si>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</si>
  <si>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</si>
  <si>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</si>
  <si>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</si>
  <si>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</si>
  <si>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</si>
  <si>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</si>
  <si>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</si>
  <si>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</si>
  <si>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</si>
  <si>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</si>
  <si>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</si>
  <si>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</si>
  <si>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</si>
  <si>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</si>
  <si>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</si>
  <si>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</si>
  <si>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</si>
  <si>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</si>
  <si>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</si>
  <si>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</si>
  <si>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</si>
  <si>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</si>
  <si>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</si>
  <si>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</si>
  <si>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</si>
  <si>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</si>
  <si>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</si>
  <si>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</si>
  <si>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</si>
  <si>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</si>
  <si>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</si>
  <si>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</si>
  <si>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</si>
  <si>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</si>
  <si>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</si>
  <si>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</si>
  <si>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</si>
  <si>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</si>
  <si>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</si>
  <si>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</si>
  <si>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</si>
  <si>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</si>
  <si>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</si>
  <si>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</si>
  <si>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</si>
  <si>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</si>
  <si>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</si>
  <si>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</si>
  <si>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</si>
  <si>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</si>
  <si>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</si>
  <si>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</si>
  <si>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</si>
  <si>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</si>
  <si>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</si>
  <si>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</si>
  <si>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</si>
  <si>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</si>
  <si>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</si>
  <si>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</si>
  <si>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</si>
  <si>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</si>
  <si>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</si>
  <si>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</si>
  <si>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</si>
  <si>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</si>
  <si>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</si>
  <si>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</si>
  <si>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</si>
  <si>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</si>
  <si>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</si>
  <si>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</si>
  <si>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</si>
  <si>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</si>
  <si>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</si>
  <si>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</si>
  <si>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</si>
  <si>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</si>
  <si>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</si>
  <si>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</si>
  <si>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</si>
  <si>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</si>
  <si>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</si>
  <si>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</si>
  <si>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</si>
  <si>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</si>
  <si>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</si>
  <si>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</si>
  <si>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</si>
  <si>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</si>
  <si>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</si>
  <si>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</si>
  <si>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</si>
  <si>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</si>
  <si>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</si>
  <si>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</si>
  <si>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</si>
  <si>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</si>
  <si>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</si>
  <si>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</si>
  <si>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</si>
  <si>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</si>
  <si>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</si>
  <si>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</si>
  <si>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</si>
  <si>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</si>
  <si>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</si>
  <si>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</si>
  <si>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</si>
  <si>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</si>
  <si>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</si>
  <si>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</si>
  <si>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</si>
  <si>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</si>
  <si>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</si>
  <si>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</si>
  <si>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</si>
  <si>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</si>
  <si>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</si>
  <si>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</si>
  <si>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</si>
  <si>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</si>
  <si>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</si>
  <si>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</si>
  <si>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</si>
  <si>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</si>
  <si>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</si>
  <si>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</si>
  <si>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</si>
  <si>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</si>
  <si>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</si>
  <si>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</si>
  <si>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</si>
  <si>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</si>
  <si>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</si>
  <si>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</si>
  <si>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</si>
  <si>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</si>
  <si>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</si>
  <si>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</si>
  <si>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</si>
  <si>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</si>
  <si>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</si>
  <si>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</si>
  <si>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</si>
  <si>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</si>
  <si>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</si>
  <si>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</si>
  <si>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</si>
  <si>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</si>
  <si>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</si>
  <si>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</si>
  <si>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</si>
  <si>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</si>
  <si>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</si>
  <si>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</si>
  <si>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</si>
  <si>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</si>
  <si>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</si>
  <si>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</si>
  <si>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</si>
  <si>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</si>
  <si>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</si>
  <si>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</si>
  <si>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</si>
  <si>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</si>
  <si>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</si>
  <si>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</si>
  <si>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</si>
  <si>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</si>
  <si>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</si>
  <si>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</si>
  <si>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</si>
  <si>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</si>
  <si>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</si>
  <si>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</si>
  <si>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</si>
  <si>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</si>
  <si>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</si>
  <si>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</si>
  <si>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</si>
  <si>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</si>
  <si>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</si>
  <si>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</si>
  <si>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</si>
  <si>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</si>
  <si>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</si>
  <si>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</si>
  <si>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</si>
  <si>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</si>
  <si>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</si>
  <si>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</si>
  <si>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</si>
  <si>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</si>
  <si>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</si>
  <si>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</si>
  <si>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</si>
  <si>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</si>
  <si>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</si>
  <si>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</si>
  <si>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</si>
  <si>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</si>
  <si>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</si>
  <si>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</si>
  <si>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</si>
  <si>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</si>
  <si>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</si>
  <si>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</si>
  <si>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</si>
  <si>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</si>
  <si>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</si>
  <si>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</si>
  <si>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</si>
  <si>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</si>
  <si>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</si>
  <si>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</si>
  <si>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</si>
  <si>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</si>
  <si>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</si>
  <si>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</si>
  <si>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</si>
  <si>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</si>
  <si>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</si>
  <si>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</si>
  <si>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</si>
  <si>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</si>
  <si>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</si>
  <si>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</si>
  <si>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</si>
  <si>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</si>
  <si>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</si>
  <si>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</si>
  <si>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</si>
  <si>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</si>
  <si>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</si>
  <si>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</si>
  <si>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</si>
  <si>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</si>
  <si>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</si>
  <si>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</si>
  <si>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</si>
  <si>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</si>
  <si>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</si>
  <si>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</si>
  <si>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</si>
  <si>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</si>
  <si>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</si>
  <si>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</si>
  <si>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</si>
  <si>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</si>
  <si>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</si>
  <si>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</si>
  <si>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</si>
  <si>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</si>
  <si>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</si>
  <si>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</si>
  <si>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</si>
  <si>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</si>
  <si>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</si>
  <si>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</si>
  <si>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</si>
  <si>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</si>
  <si>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</si>
  <si>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</si>
  <si>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</si>
  <si>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</si>
  <si>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</si>
  <si>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</si>
  <si>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</si>
  <si>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</si>
  <si>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</si>
  <si>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</si>
  <si>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</si>
  <si>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</si>
  <si>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</si>
  <si>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</si>
  <si>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</si>
  <si>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</si>
  <si>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</si>
  <si>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</si>
  <si>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</si>
  <si>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</si>
  <si>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</si>
  <si>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</si>
  <si>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</si>
  <si>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</si>
  <si>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</si>
  <si>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</si>
  <si>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</si>
  <si>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</si>
  <si>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</si>
  <si>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</si>
  <si>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</si>
  <si>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</si>
  <si>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</si>
  <si>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</si>
  <si>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</si>
  <si>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</si>
  <si>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</si>
  <si>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</si>
  <si>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</si>
  <si>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</si>
  <si>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</si>
  <si>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</si>
  <si>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</si>
  <si>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</si>
  <si>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</si>
  <si>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</si>
  <si>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</si>
  <si>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</si>
  <si>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</si>
  <si>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</si>
  <si>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</si>
  <si>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</si>
  <si>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</si>
  <si>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</si>
  <si>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</si>
  <si>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</si>
  <si>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</si>
  <si>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</si>
  <si>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</si>
  <si>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</si>
  <si>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</si>
  <si>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</si>
  <si>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</si>
  <si>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</si>
  <si>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</si>
  <si>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</si>
  <si>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</si>
  <si>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</si>
  <si>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</si>
  <si>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</si>
  <si>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</si>
  <si>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</si>
  <si>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</si>
  <si>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</si>
  <si>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</si>
  <si>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</si>
  <si>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</si>
  <si>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</si>
  <si>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</si>
  <si>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</si>
  <si>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</si>
  <si>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</si>
  <si>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</si>
  <si>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</si>
  <si>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</si>
  <si>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</si>
  <si>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</si>
  <si>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</si>
  <si>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</si>
  <si>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</si>
  <si>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</si>
  <si>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</si>
  <si>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</si>
  <si>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</si>
  <si>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</si>
  <si>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</si>
  <si>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</si>
  <si>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</si>
  <si>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</si>
  <si>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</si>
  <si>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</si>
  <si>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</si>
  <si>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</si>
  <si>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</si>
  <si>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</si>
  <si>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</si>
  <si>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</si>
  <si>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</si>
  <si>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</si>
  <si>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</si>
  <si>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</si>
  <si>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</si>
  <si>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</si>
  <si>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</si>
  <si>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</si>
  <si>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</si>
  <si>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</si>
  <si>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</si>
  <si>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</si>
  <si>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</si>
  <si>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</si>
  <si>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</si>
  <si>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</si>
  <si>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</si>
  <si>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</si>
  <si>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</si>
  <si>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</si>
  <si>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</si>
  <si>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</si>
  <si>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</si>
  <si>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</si>
  <si>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</si>
  <si>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</si>
  <si>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</si>
  <si>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</si>
  <si>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</si>
  <si>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</si>
  <si>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</si>
  <si>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</si>
  <si>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</si>
  <si>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</si>
  <si>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</si>
  <si>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</si>
  <si>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</si>
  <si>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</si>
  <si>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</si>
  <si>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</si>
  <si>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</si>
  <si>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</si>
  <si>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</si>
  <si>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</si>
  <si>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</si>
  <si>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</si>
  <si>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</si>
  <si>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</si>
  <si>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</si>
  <si>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</si>
  <si>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</si>
  <si>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</si>
  <si>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</si>
  <si>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</si>
  <si>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</si>
  <si>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</si>
  <si>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</si>
  <si>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</si>
  <si>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</si>
  <si>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</si>
  <si>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</si>
  <si>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</si>
  <si>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</si>
  <si>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</si>
  <si>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</si>
  <si>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</si>
  <si>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</si>
  <si>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</si>
  <si>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</si>
  <si>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</si>
  <si>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</si>
  <si>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</si>
  <si>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</si>
  <si>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</si>
  <si>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</si>
  <si>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</si>
  <si>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</si>
  <si>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</si>
  <si>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</si>
  <si>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</si>
  <si>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</si>
  <si>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</si>
  <si>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</si>
  <si>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</si>
  <si>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</si>
  <si>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</si>
  <si>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</si>
  <si>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</si>
  <si>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</si>
  <si>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</si>
  <si>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</si>
  <si>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</si>
  <si>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</si>
  <si>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</si>
  <si>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</si>
  <si>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</si>
  <si>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</si>
  <si>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</si>
  <si>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</si>
  <si>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</si>
  <si>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</si>
  <si>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</si>
  <si>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</si>
  <si>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</si>
  <si>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</si>
  <si>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</si>
  <si>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</si>
  <si>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</si>
  <si>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</si>
  <si>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</si>
  <si>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</si>
  <si>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</si>
  <si>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</si>
  <si>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</si>
  <si>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</si>
  <si>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</si>
  <si>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</si>
  <si>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</si>
  <si>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</si>
  <si>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</si>
  <si>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</si>
  <si>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</si>
  <si>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</si>
  <si>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</si>
  <si>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</si>
  <si>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</si>
  <si>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</si>
  <si>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</si>
  <si>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</si>
  <si>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</si>
  <si>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</si>
  <si>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</si>
  <si>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</si>
  <si>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</si>
  <si>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</si>
  <si>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</si>
  <si>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</si>
  <si>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</si>
  <si>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</si>
  <si>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</si>
  <si>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</si>
  <si>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</si>
  <si>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</si>
  <si>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</si>
  <si>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</si>
  <si>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</si>
  <si>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</si>
  <si>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</si>
  <si>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</si>
  <si>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</si>
  <si>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</si>
  <si>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</si>
  <si>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</si>
  <si>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</si>
  <si>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</si>
  <si>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</si>
  <si>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</si>
  <si>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</si>
  <si>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</si>
  <si>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</si>
  <si>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</si>
  <si>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</si>
  <si>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</si>
  <si>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</si>
  <si>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</si>
  <si>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</si>
  <si>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</si>
  <si>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</si>
  <si>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</si>
  <si>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</si>
  <si>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</si>
  <si>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</si>
  <si>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</si>
  <si>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</si>
  <si>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</si>
  <si>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</si>
  <si>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</si>
  <si>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</si>
  <si>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</si>
  <si>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</si>
  <si>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</si>
  <si>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</si>
  <si>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</si>
  <si>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</si>
  <si>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</si>
  <si>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</si>
  <si>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</si>
  <si>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</si>
  <si>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</si>
  <si>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</si>
  <si>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</si>
  <si>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</si>
  <si>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</si>
  <si>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</si>
  <si>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</si>
  <si>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</si>
  <si>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</si>
  <si>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</si>
  <si>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</si>
  <si>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</si>
  <si>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</si>
  <si>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</si>
  <si>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</si>
  <si>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</si>
  <si>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</si>
  <si>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</si>
  <si>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</si>
  <si>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</si>
  <si>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</si>
  <si>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</si>
  <si>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</si>
  <si>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</si>
  <si>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</si>
  <si>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</si>
  <si>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</si>
  <si>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</si>
  <si>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</si>
  <si>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</si>
  <si>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</si>
  <si>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</si>
  <si>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</si>
  <si>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</si>
  <si>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</si>
  <si>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</si>
  <si>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</si>
  <si>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</si>
  <si>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</si>
  <si>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</si>
  <si>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</si>
  <si>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</si>
  <si>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</si>
  <si>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</si>
  <si>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</si>
  <si>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</si>
  <si>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</si>
  <si>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</si>
  <si>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</si>
  <si>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</si>
  <si>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</si>
  <si>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</si>
  <si>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</si>
  <si>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</si>
  <si>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</si>
  <si>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</si>
  <si>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</si>
  <si>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</si>
  <si>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</si>
  <si>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</si>
  <si>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</si>
  <si>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</si>
  <si>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</si>
  <si>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</si>
  <si>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</si>
  <si>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</si>
  <si>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</si>
  <si>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</si>
  <si>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</si>
  <si>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</si>
  <si>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</si>
  <si>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</si>
  <si>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</si>
  <si>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</si>
  <si>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</si>
  <si>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</si>
  <si>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</si>
  <si>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</si>
  <si>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</si>
  <si>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</si>
  <si>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</si>
  <si>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</si>
  <si>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</si>
  <si>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</si>
  <si>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</si>
  <si>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</si>
  <si>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</si>
  <si>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</si>
  <si>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</si>
  <si>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</si>
  <si>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</si>
  <si>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</si>
  <si>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</si>
  <si>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</si>
  <si>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</si>
  <si>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</si>
  <si>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</si>
  <si>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</si>
  <si>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</si>
  <si>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</si>
  <si>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</si>
  <si>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</si>
  <si>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</si>
  <si>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</si>
  <si>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</si>
  <si>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</si>
  <si>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</si>
  <si>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</si>
  <si>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</si>
  <si>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</si>
  <si>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</si>
  <si>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</si>
  <si>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</si>
  <si>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</si>
  <si>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</si>
  <si>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</si>
  <si>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</si>
  <si>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</si>
  <si>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</si>
  <si>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</si>
  <si>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</si>
  <si>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</si>
  <si>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</si>
  <si>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</si>
  <si>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</si>
  <si>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</si>
  <si>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</si>
  <si>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</si>
  <si>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</si>
  <si>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</si>
  <si>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</si>
  <si>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</si>
  <si>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</si>
  <si>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</si>
  <si>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</si>
  <si>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</si>
  <si>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</si>
  <si>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</si>
  <si>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</si>
  <si>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</si>
  <si>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</si>
  <si>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</si>
  <si>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</si>
  <si>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</si>
  <si>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</si>
  <si>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</si>
  <si>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</si>
  <si>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</si>
  <si>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</si>
  <si>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</si>
  <si>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</si>
  <si>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</si>
  <si>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</si>
  <si>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</si>
  <si>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</si>
  <si>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</si>
  <si>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</si>
  <si>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</si>
  <si>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</si>
  <si>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</si>
  <si>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</si>
  <si>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</si>
  <si>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</si>
  <si>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</si>
  <si>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</si>
  <si>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</si>
  <si>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</si>
  <si>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</si>
  <si>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</si>
  <si>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</si>
  <si>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</si>
  <si>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</si>
  <si>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</si>
  <si>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</si>
  <si>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</si>
  <si>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</si>
  <si>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</si>
  <si>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</si>
  <si>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</si>
  <si>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</si>
  <si>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</si>
  <si>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</si>
  <si>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</si>
  <si>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</si>
  <si>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</si>
  <si>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</si>
  <si>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</si>
  <si>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</si>
  <si>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</si>
  <si>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</si>
  <si>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</si>
  <si>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</si>
  <si>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</si>
  <si>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</si>
  <si>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</si>
  <si>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</si>
  <si>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</si>
  <si>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</si>
  <si>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</si>
  <si>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</si>
  <si>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</si>
  <si>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</si>
  <si>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</si>
  <si>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</si>
  <si>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</si>
  <si>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</si>
  <si>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</si>
  <si>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</si>
  <si>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</si>
  <si>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</si>
  <si>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</si>
  <si>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</si>
  <si>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</si>
  <si>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</si>
  <si>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</si>
  <si>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</si>
  <si>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</si>
  <si>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</si>
  <si>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</si>
  <si>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</si>
  <si>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</si>
  <si>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</si>
  <si>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</si>
  <si>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</si>
  <si>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</si>
  <si>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</si>
  <si>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</si>
  <si>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</si>
  <si>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</si>
  <si>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</si>
  <si>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</si>
  <si>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</si>
  <si>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</si>
  <si>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</si>
  <si>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</si>
  <si>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</si>
  <si>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</si>
  <si>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</si>
  <si>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</si>
  <si>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</si>
  <si>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</si>
  <si>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</si>
  <si>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</si>
  <si>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</si>
  <si>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</si>
  <si>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</si>
  <si>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</si>
  <si>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</si>
  <si>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</si>
  <si>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</si>
  <si>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</si>
  <si>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</si>
  <si>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</si>
  <si>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</si>
  <si>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</si>
  <si>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</si>
  <si>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</si>
  <si>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</si>
  <si>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</si>
  <si>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</si>
  <si>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</si>
  <si>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</si>
  <si>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</si>
  <si>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</si>
  <si>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</si>
  <si>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</si>
  <si>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</si>
  <si>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</si>
  <si>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</si>
  <si>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</si>
  <si>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</si>
  <si>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</si>
  <si>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</si>
  <si>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</si>
  <si>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</si>
  <si>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</si>
  <si>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</si>
  <si>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</si>
  <si>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</si>
  <si>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</si>
  <si>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</si>
  <si>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</si>
  <si>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</si>
  <si>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</si>
  <si>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</si>
  <si>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</si>
  <si>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</si>
  <si>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</si>
  <si>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</si>
  <si>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</si>
  <si>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</si>
  <si>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</si>
  <si>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</si>
  <si>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</si>
  <si>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</si>
  <si>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</si>
  <si>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</si>
  <si>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</si>
  <si>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</si>
  <si>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</si>
  <si>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</si>
  <si>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</si>
  <si>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</si>
  <si>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</si>
  <si>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</si>
  <si>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</si>
  <si>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</si>
  <si>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</si>
  <si>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</si>
  <si>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</si>
  <si>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</si>
  <si>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</si>
  <si>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</si>
  <si>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</si>
  <si>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</si>
  <si>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</si>
  <si>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</si>
  <si>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</si>
  <si>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</si>
  <si>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</si>
  <si>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</si>
  <si>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</si>
  <si>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</si>
  <si>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</si>
  <si>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</si>
  <si>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</si>
  <si>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</si>
  <si>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</si>
  <si>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</si>
  <si>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</si>
  <si>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</si>
  <si>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</si>
  <si>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</si>
  <si>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</si>
  <si>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</si>
  <si>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</si>
  <si>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</si>
  <si>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</si>
  <si>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</si>
  <si>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</si>
  <si>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</si>
  <si>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</si>
  <si>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</si>
  <si>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</si>
  <si>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</si>
  <si>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</si>
  <si>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</si>
  <si>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</si>
  <si>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</si>
  <si>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</si>
  <si>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</si>
  <si>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</si>
  <si>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</si>
  <si>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</si>
  <si>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</si>
  <si>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</si>
  <si>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</si>
  <si>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</si>
  <si>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</si>
  <si>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</si>
  <si>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</si>
  <si>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</si>
  <si>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</si>
  <si>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</si>
  <si>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</si>
  <si>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</si>
  <si>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</si>
  <si>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</si>
  <si>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</si>
  <si>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</si>
  <si>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</si>
  <si>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</si>
  <si>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</si>
  <si>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</si>
  <si>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</si>
  <si>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</si>
  <si>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</si>
  <si>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</si>
  <si>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</si>
  <si>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</si>
  <si>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</si>
  <si>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</si>
  <si>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</si>
  <si>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</si>
  <si>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</si>
  <si>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</si>
  <si>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</si>
  <si>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</si>
  <si>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</si>
  <si>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</si>
  <si>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</si>
  <si>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</si>
  <si>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</si>
  <si>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</si>
  <si>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</si>
  <si>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</si>
  <si>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</si>
  <si>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</si>
  <si>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</si>
  <si>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</si>
  <si>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</si>
  <si>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</si>
  <si>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</si>
  <si>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</si>
  <si>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</si>
  <si>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</si>
  <si>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</si>
  <si>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</si>
  <si>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</si>
  <si>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</si>
  <si>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</si>
  <si>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</si>
  <si>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</si>
  <si>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</si>
  <si>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</si>
  <si>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</si>
  <si>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</si>
  <si>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</si>
  <si>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</si>
  <si>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</si>
  <si>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</si>
  <si>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</si>
  <si>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</si>
  <si>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</si>
  <si>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</si>
  <si>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</si>
  <si>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</si>
  <si>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</si>
  <si>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</si>
  <si>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</si>
  <si>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</si>
  <si>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</si>
  <si>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</si>
  <si>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</si>
  <si>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</si>
  <si>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</si>
  <si>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</si>
  <si>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</si>
  <si>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</si>
  <si>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</si>
  <si>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</si>
  <si>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</si>
  <si>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</si>
  <si>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</si>
  <si>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</si>
  <si>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</si>
  <si>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</si>
  <si>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</si>
  <si>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</si>
  <si>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</si>
  <si>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</si>
  <si>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</si>
  <si>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</si>
  <si>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</si>
  <si>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</si>
  <si>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</si>
  <si>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</si>
  <si>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</si>
  <si>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</si>
  <si>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</si>
  <si>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</si>
  <si>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</si>
  <si>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</si>
  <si>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</si>
  <si>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</si>
  <si>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</si>
  <si>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</si>
  <si>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</si>
  <si>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</si>
  <si>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</si>
  <si>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</si>
  <si>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</si>
  <si>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</si>
  <si>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</si>
  <si>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</si>
  <si>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</si>
  <si>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</si>
  <si>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</si>
  <si>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</si>
  <si>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</si>
  <si>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</si>
  <si>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</si>
  <si>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</si>
  <si>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</si>
  <si>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</si>
  <si>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</si>
  <si>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</si>
  <si>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</si>
  <si>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</si>
  <si>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</si>
  <si>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</si>
  <si>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</si>
  <si>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</si>
  <si>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</si>
  <si>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</si>
  <si>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</si>
  <si>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</si>
  <si>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</si>
  <si>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</si>
  <si>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</si>
  <si>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</si>
  <si>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</si>
  <si>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</si>
  <si>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</si>
  <si>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</si>
  <si>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</si>
  <si>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</si>
  <si>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</si>
  <si>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</si>
  <si>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</si>
  <si>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</si>
  <si>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</si>
  <si>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</si>
  <si>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</si>
  <si>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</si>
  <si>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</si>
  <si>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</si>
  <si>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</si>
  <si>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</si>
  <si>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</si>
  <si>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</si>
  <si>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</si>
  <si>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</si>
  <si>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</si>
  <si>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</si>
  <si>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</si>
  <si>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</si>
  <si>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</si>
  <si>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</si>
  <si>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</si>
  <si>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</si>
  <si>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</si>
  <si>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</si>
  <si>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</si>
  <si>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</si>
  <si>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</si>
  <si>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</si>
  <si>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</si>
  <si>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</si>
  <si>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</si>
  <si>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</si>
  <si>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</si>
  <si>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</si>
  <si>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</si>
  <si>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</si>
  <si>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</si>
  <si>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</si>
  <si>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</si>
  <si>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</si>
  <si>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</si>
  <si>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</si>
  <si>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</si>
  <si>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</si>
  <si>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</si>
  <si>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</si>
  <si>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</si>
  <si>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</si>
  <si>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</si>
  <si>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</si>
  <si>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</si>
  <si>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</si>
  <si>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</si>
  <si>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</si>
  <si>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</si>
  <si>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</si>
  <si>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</si>
  <si>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</si>
  <si>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</si>
  <si>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</si>
  <si>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</si>
  <si>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</si>
  <si>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</si>
  <si>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</si>
  <si>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</si>
  <si>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</si>
  <si>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</si>
  <si>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</si>
  <si>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</si>
  <si>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</si>
  <si>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</si>
  <si>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</si>
  <si>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</si>
  <si>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</si>
  <si>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</si>
  <si>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</si>
  <si>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</si>
  <si>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</si>
  <si>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</si>
  <si>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</si>
  <si>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</si>
  <si>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</si>
  <si>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</si>
  <si>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</si>
  <si>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</si>
  <si>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</si>
  <si>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</si>
  <si>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</si>
  <si>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</si>
  <si>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</si>
  <si>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</si>
  <si>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</si>
  <si>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</si>
  <si>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</si>
  <si>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</si>
  <si>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</si>
  <si>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</si>
  <si>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</si>
  <si>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</si>
  <si>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</si>
  <si>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</si>
  <si>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</si>
  <si>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</si>
  <si>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</si>
  <si>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</si>
  <si>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</si>
  <si>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</si>
  <si>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</si>
  <si>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</si>
  <si>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</si>
  <si>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</si>
  <si>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</si>
  <si>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</si>
  <si>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</si>
  <si>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</si>
  <si>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</si>
  <si>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</si>
  <si>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</si>
  <si>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</si>
  <si>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</si>
  <si>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</si>
  <si>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</si>
  <si>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</si>
  <si>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</si>
  <si>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</si>
  <si>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</si>
  <si>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</si>
  <si>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</si>
  <si>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</si>
  <si>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</si>
  <si>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</si>
  <si>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</si>
  <si>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</si>
  <si>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</si>
  <si>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</si>
  <si>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</si>
  <si>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</si>
  <si>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</si>
  <si>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</si>
  <si>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</si>
  <si>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</si>
  <si>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</si>
  <si>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</si>
  <si>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</si>
  <si>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</si>
  <si>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</si>
  <si>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</si>
  <si>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</si>
  <si>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</si>
  <si>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</si>
  <si>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</si>
  <si>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</si>
  <si>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</si>
  <si>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</si>
  <si>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</si>
  <si>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</si>
  <si>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</si>
  <si>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</si>
  <si>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</si>
  <si>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</si>
  <si>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</si>
  <si>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</si>
  <si>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</si>
  <si>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</si>
  <si>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</si>
  <si>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</si>
  <si>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</si>
  <si>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</si>
  <si>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</si>
  <si>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</si>
  <si>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</si>
  <si>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</si>
  <si>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</si>
  <si>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</si>
  <si>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</si>
  <si>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</si>
  <si>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</si>
  <si>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</si>
  <si>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</si>
  <si>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</si>
  <si>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</si>
  <si>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</si>
  <si>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</si>
  <si>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</si>
  <si>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</si>
  <si>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</si>
  <si>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</si>
  <si>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</si>
  <si>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</si>
  <si>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</si>
  <si>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</si>
  <si>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</si>
  <si>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</si>
  <si>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</si>
  <si>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</si>
  <si>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</si>
  <si>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</si>
  <si>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</si>
  <si>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</si>
  <si>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</si>
  <si>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</si>
  <si>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</si>
  <si>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</si>
  <si>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</si>
  <si>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</si>
  <si>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</si>
  <si>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</si>
  <si>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</si>
  <si>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</si>
  <si>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</si>
  <si>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</si>
  <si>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</si>
  <si>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</si>
  <si>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</si>
  <si>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</si>
  <si>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</si>
  <si>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</si>
  <si>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</si>
  <si>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</si>
  <si>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</si>
  <si>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</si>
  <si>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</si>
  <si>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</si>
  <si>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</si>
  <si>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</si>
  <si>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</si>
  <si>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</si>
  <si>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</si>
  <si>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</si>
  <si>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</si>
  <si>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</si>
  <si>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</si>
  <si>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</si>
  <si>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</si>
  <si>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</si>
  <si>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</si>
  <si>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</si>
  <si>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</si>
  <si>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</si>
  <si>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</si>
  <si>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</si>
  <si>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</si>
  <si>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</si>
  <si>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</si>
  <si>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</si>
  <si>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</si>
  <si>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</si>
  <si>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</si>
  <si>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</si>
  <si>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</si>
  <si>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</si>
  <si>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</si>
  <si>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</si>
  <si>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</si>
  <si>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</si>
  <si>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</si>
  <si>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</si>
  <si>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</si>
  <si>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</si>
  <si>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</si>
  <si>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</si>
  <si>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</si>
  <si>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</si>
  <si>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</si>
  <si>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</si>
  <si>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</si>
  <si>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</si>
  <si>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</si>
  <si>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</si>
  <si>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</si>
  <si>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</si>
  <si>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</si>
  <si>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</si>
  <si>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</si>
  <si>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</si>
  <si>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</si>
  <si>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</si>
  <si>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</si>
  <si>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</si>
  <si>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</si>
  <si>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</si>
  <si>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</si>
  <si>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</si>
  <si>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</si>
  <si>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</si>
  <si>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</si>
  <si>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</si>
  <si>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</si>
  <si>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</si>
  <si>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</si>
  <si>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</si>
  <si>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</si>
  <si>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</si>
  <si>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</si>
  <si>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</si>
  <si>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</si>
  <si>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</si>
  <si>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</si>
  <si>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</si>
  <si>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</si>
  <si>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</si>
  <si>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</si>
  <si>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</si>
  <si>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</si>
  <si>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</si>
  <si>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</si>
  <si>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</si>
  <si>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</si>
  <si>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</si>
  <si>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</si>
  <si>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</si>
  <si>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</si>
  <si>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</si>
  <si>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</si>
  <si>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</si>
  <si>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</si>
  <si>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</si>
  <si>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</si>
  <si>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</si>
  <si>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</si>
  <si>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</si>
  <si>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</si>
  <si>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</si>
  <si>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</si>
  <si>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</si>
  <si>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</si>
  <si>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</si>
  <si>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</si>
  <si>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</si>
  <si>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</si>
  <si>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</si>
  <si>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</si>
  <si>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</si>
  <si>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</si>
  <si>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</si>
  <si>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</si>
  <si>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</si>
  <si>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</si>
  <si>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</si>
  <si>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</si>
  <si>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</si>
  <si>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</si>
  <si>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</si>
  <si>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</si>
  <si>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</si>
  <si>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</si>
  <si>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</si>
  <si>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</si>
  <si>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</si>
  <si>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</si>
  <si>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</si>
  <si>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</si>
  <si>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</si>
  <si>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</si>
  <si>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</si>
  <si>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</si>
  <si>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</si>
  <si>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</si>
  <si>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</si>
  <si>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</si>
  <si>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</si>
  <si>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</si>
  <si>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</si>
  <si>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</si>
  <si>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</si>
  <si>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</si>
  <si>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</si>
  <si>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</si>
  <si>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</si>
  <si>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</si>
  <si>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</si>
  <si>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</si>
  <si>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</si>
  <si>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</si>
  <si>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</si>
  <si>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</si>
  <si>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</si>
  <si>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</si>
  <si>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</si>
  <si>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</si>
  <si>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</si>
  <si>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</si>
  <si>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</si>
  <si>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</si>
  <si>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</si>
  <si>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</si>
  <si>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</si>
  <si>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</si>
  <si>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</si>
  <si>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</si>
  <si>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</si>
  <si>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</si>
  <si>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</si>
  <si>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</si>
  <si>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</si>
  <si>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</si>
  <si>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</si>
  <si>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</si>
  <si>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</si>
  <si>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</si>
  <si>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</si>
  <si>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</si>
  <si>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</si>
  <si>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</si>
  <si>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</si>
  <si>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</si>
  <si>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</si>
  <si>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</si>
  <si>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</si>
  <si>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</si>
  <si>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</si>
  <si>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</si>
  <si>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</si>
  <si>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</si>
  <si>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</si>
  <si>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</si>
  <si>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</si>
  <si>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</si>
  <si>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</si>
  <si>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</si>
  <si>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</si>
  <si>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</si>
  <si>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</si>
  <si>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</si>
  <si>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</si>
  <si>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</si>
  <si>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</si>
  <si>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</si>
  <si>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</si>
  <si>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</si>
  <si>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</si>
  <si>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</si>
  <si>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</si>
  <si>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</si>
  <si>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</si>
  <si>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</si>
  <si>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</si>
  <si>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</si>
  <si>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</si>
  <si>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</si>
  <si>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</si>
  <si>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</si>
  <si>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</si>
  <si>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</si>
  <si>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</si>
  <si>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</si>
  <si>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</si>
  <si>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</si>
  <si>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</si>
  <si>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</si>
  <si>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</si>
  <si>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</si>
  <si>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</si>
  <si>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</si>
  <si>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</si>
  <si>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</si>
  <si>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</si>
  <si>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</si>
  <si>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</si>
  <si>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</si>
  <si>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</si>
  <si>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</si>
  <si>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</si>
  <si>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</si>
  <si>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</si>
  <si>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</si>
  <si>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</si>
  <si>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</si>
  <si>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</si>
  <si>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</si>
  <si>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</si>
  <si>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</si>
  <si>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</si>
  <si>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</si>
  <si>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</si>
  <si>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</si>
  <si>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</si>
  <si>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</si>
  <si>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</si>
  <si>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</si>
  <si>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</si>
  <si>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</si>
  <si>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</si>
  <si>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</si>
  <si>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</si>
  <si>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</si>
  <si>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</si>
  <si>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</si>
  <si>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</si>
  <si>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</si>
  <si>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</si>
  <si>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</si>
  <si>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</si>
  <si>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</si>
  <si>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</si>
  <si>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</si>
  <si>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</si>
  <si>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</si>
  <si>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</si>
  <si>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</si>
  <si>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</si>
  <si>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</si>
  <si>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</si>
  <si>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</si>
  <si>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</si>
  <si>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</si>
  <si>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</si>
  <si>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</si>
  <si>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</si>
  <si>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</si>
  <si>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</si>
  <si>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</si>
  <si>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</si>
  <si>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</si>
  <si>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</si>
  <si>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</si>
  <si>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</si>
  <si>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</si>
  <si>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</si>
  <si>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</si>
  <si>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</si>
  <si>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</si>
  <si>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</si>
  <si>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</si>
  <si>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</si>
  <si>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</si>
  <si>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</si>
  <si>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</si>
  <si>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</si>
  <si>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</si>
  <si>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</si>
  <si>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</si>
  <si>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</si>
  <si>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</si>
  <si>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</si>
  <si>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</si>
  <si>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</si>
  <si>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</si>
  <si>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</si>
  <si>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</si>
  <si>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</si>
  <si>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</si>
  <si>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</si>
  <si>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</si>
  <si>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</si>
  <si>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</si>
  <si>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</si>
  <si>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</si>
  <si>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</si>
  <si>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</si>
  <si>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</si>
  <si>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</si>
  <si>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</si>
  <si>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</si>
  <si>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</si>
  <si>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</si>
  <si>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</si>
  <si>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</si>
  <si>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</si>
  <si>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</si>
  <si>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</si>
  <si>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</si>
  <si>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</si>
  <si>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</si>
  <si>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</si>
  <si>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</si>
  <si>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</si>
  <si>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</si>
  <si>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</si>
  <si>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</si>
  <si>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</si>
  <si>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</si>
  <si>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</si>
  <si>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</si>
  <si>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</si>
  <si>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</si>
  <si>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</si>
  <si>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</si>
  <si>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</si>
  <si>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</si>
  <si>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</si>
  <si>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</si>
  <si>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</si>
  <si>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</si>
  <si>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</si>
  <si>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</si>
  <si>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</si>
  <si>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</si>
  <si>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</si>
  <si>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</si>
  <si>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</si>
  <si>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</si>
  <si>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</si>
  <si>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</si>
  <si>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</si>
  <si>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</si>
  <si>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</si>
  <si>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</si>
  <si>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</si>
  <si>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</si>
  <si>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</si>
  <si>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</si>
  <si>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</si>
  <si>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</si>
  <si>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</si>
  <si>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</si>
  <si>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</si>
  <si>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</si>
  <si>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</si>
  <si>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</si>
  <si>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</si>
  <si>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</si>
  <si>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</si>
  <si>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</si>
  <si>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</si>
  <si>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</si>
  <si>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</si>
  <si>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</si>
  <si>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</si>
  <si>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</si>
  <si>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</si>
  <si>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</si>
  <si>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</si>
  <si>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</si>
  <si>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</si>
  <si>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</si>
  <si>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</si>
  <si>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</si>
  <si>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</si>
  <si>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</si>
  <si>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</si>
  <si>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</si>
  <si>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</si>
  <si>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</si>
  <si>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</si>
  <si>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</si>
  <si>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</si>
  <si>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</si>
  <si>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</si>
  <si>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</si>
  <si>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</si>
  <si>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</si>
  <si>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</si>
  <si>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</si>
  <si>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</si>
  <si>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</si>
  <si>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</si>
  <si>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</si>
  <si>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</si>
  <si>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</si>
  <si>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</si>
  <si>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</si>
  <si>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</si>
  <si>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</si>
  <si>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</si>
  <si>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</si>
  <si>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</si>
  <si>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</si>
  <si>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</si>
  <si>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</si>
  <si>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</si>
  <si>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</si>
  <si>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</si>
  <si>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</si>
  <si>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</si>
  <si>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</si>
  <si>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</si>
  <si>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</si>
  <si>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</si>
  <si>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</si>
  <si>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</si>
  <si>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</si>
  <si>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</si>
  <si>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</si>
  <si>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</si>
  <si>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</si>
  <si>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</si>
  <si>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</si>
  <si>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</si>
  <si>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</si>
  <si>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</si>
  <si>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</si>
  <si>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</si>
  <si>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</si>
  <si>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</si>
  <si>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</si>
  <si>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</si>
  <si>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</si>
  <si>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</si>
  <si>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</si>
  <si>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</si>
  <si>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</si>
  <si>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</si>
  <si>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</si>
  <si>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</si>
  <si>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</si>
  <si>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</si>
  <si>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</si>
  <si>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</si>
  <si>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</si>
  <si>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</si>
  <si>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</si>
  <si>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</si>
  <si>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</si>
  <si>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</si>
  <si>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</si>
  <si>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</si>
  <si>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</si>
  <si>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</si>
  <si>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</si>
  <si>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</si>
  <si>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</si>
  <si>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</si>
  <si>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</si>
  <si>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</si>
  <si>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</si>
  <si>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</si>
  <si>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</si>
  <si>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</si>
  <si>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</si>
  <si>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</si>
  <si>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</si>
  <si>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</si>
  <si>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</si>
  <si>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</si>
  <si>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</si>
  <si>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</si>
  <si>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</si>
  <si>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</si>
  <si>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</si>
  <si>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</si>
  <si>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</si>
  <si>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</si>
  <si>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</si>
  <si>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</si>
  <si>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</si>
  <si>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</si>
  <si>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</si>
  <si>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</si>
  <si>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</si>
  <si>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</si>
  <si>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</si>
  <si>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</si>
  <si>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</si>
  <si>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</si>
  <si>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</si>
  <si>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</si>
  <si>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</si>
  <si>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</si>
  <si>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</si>
  <si>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</si>
  <si>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</si>
  <si>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</si>
  <si>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</si>
  <si>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</si>
  <si>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</si>
  <si>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</si>
  <si>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</si>
  <si>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</si>
  <si>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</si>
  <si>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</si>
  <si>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</si>
  <si>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</si>
  <si>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</si>
  <si>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</si>
  <si>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</si>
  <si>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</si>
  <si>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</si>
  <si>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</si>
  <si>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</si>
  <si>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</si>
  <si>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</si>
  <si>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</si>
  <si>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</si>
  <si>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</si>
  <si>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</si>
  <si>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</si>
  <si>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</si>
  <si>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</si>
  <si>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</si>
  <si>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</si>
  <si>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</si>
  <si>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</si>
  <si>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</si>
  <si>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</si>
  <si>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</si>
  <si>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</si>
  <si>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</si>
  <si>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</si>
  <si>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</si>
  <si>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</si>
  <si>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</si>
  <si>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</si>
  <si>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</si>
  <si>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</si>
  <si>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</si>
  <si>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</si>
  <si>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</si>
  <si>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</si>
  <si>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</si>
  <si>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</si>
  <si>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</si>
  <si>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</si>
  <si>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</si>
  <si>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</si>
  <si>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</si>
  <si>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</si>
  <si>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</si>
  <si>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</si>
  <si>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</si>
  <si>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</si>
  <si>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</si>
  <si>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</si>
  <si>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</si>
  <si>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</si>
  <si>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</si>
  <si>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</si>
  <si>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</si>
  <si>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</si>
  <si>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</si>
  <si>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</si>
  <si>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</si>
  <si>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</si>
  <si>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</si>
  <si>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</si>
  <si>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</si>
  <si>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</si>
  <si>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</si>
  <si>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</si>
  <si>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</si>
  <si>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</si>
  <si>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</si>
  <si>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</si>
  <si>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</si>
  <si>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</si>
  <si>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</si>
  <si>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</si>
  <si>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</si>
  <si>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</si>
  <si>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</si>
  <si>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</si>
  <si>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</si>
  <si>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</si>
  <si>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</si>
  <si>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</si>
  <si>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</si>
  <si>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</si>
  <si>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</si>
  <si>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</si>
  <si>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</si>
  <si>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</si>
  <si>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</si>
  <si>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</si>
  <si>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</si>
  <si>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</si>
  <si>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</si>
  <si>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</si>
  <si>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</si>
  <si>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</si>
  <si>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</si>
  <si>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</si>
  <si>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</si>
  <si>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</si>
  <si>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</si>
  <si>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</si>
  <si>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</si>
  <si>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</si>
  <si>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</si>
  <si>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</si>
  <si>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</si>
  <si>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</si>
  <si>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</si>
  <si>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</si>
  <si>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</si>
  <si>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</si>
  <si>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</si>
  <si>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</si>
  <si>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</si>
  <si>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</si>
  <si>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</si>
  <si>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</si>
  <si>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</si>
  <si>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</si>
  <si>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</si>
  <si>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</si>
  <si>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</si>
  <si>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</si>
  <si>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</si>
  <si>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</si>
  <si>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</si>
  <si>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</si>
  <si>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</si>
  <si>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</si>
  <si>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</si>
  <si>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</si>
  <si>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</si>
  <si>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</si>
  <si>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</si>
  <si>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</si>
  <si>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</si>
  <si>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</si>
  <si>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</si>
  <si>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</si>
  <si>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</si>
  <si>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</si>
  <si>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</si>
  <si>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</si>
  <si>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</si>
  <si>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</si>
  <si>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</si>
  <si>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</si>
  <si>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</si>
  <si>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</si>
  <si>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</si>
  <si>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</si>
  <si>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</si>
  <si>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</si>
  <si>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</si>
  <si>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</si>
  <si>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</si>
  <si>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</si>
  <si>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</si>
  <si>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</si>
  <si>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</si>
  <si>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</si>
  <si>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</si>
  <si>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</si>
  <si>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</si>
  <si>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</si>
  <si>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</si>
  <si>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</si>
  <si>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</si>
  <si>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</si>
  <si>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</si>
  <si>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</si>
  <si>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</si>
  <si>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</si>
  <si>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</si>
  <si>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</si>
  <si>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</si>
  <si>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</si>
  <si>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</si>
  <si>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</si>
  <si>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</si>
  <si>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</si>
  <si>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</si>
  <si>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</si>
  <si>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</si>
  <si>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</si>
  <si>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</si>
  <si>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</si>
  <si>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</si>
  <si>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</si>
  <si>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</si>
  <si>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</si>
  <si>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</si>
  <si>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</si>
  <si>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</si>
  <si>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</si>
  <si>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</si>
  <si>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</si>
  <si>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</si>
  <si>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</si>
  <si>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</si>
  <si>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</si>
  <si>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</si>
  <si>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</si>
  <si>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</si>
  <si>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</si>
  <si>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</si>
  <si>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</si>
  <si>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</si>
  <si>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</si>
  <si>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</si>
  <si>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</si>
  <si>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</si>
  <si>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</si>
  <si>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</si>
  <si>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</si>
  <si>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</si>
  <si>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</si>
  <si>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</si>
  <si>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</si>
  <si>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</si>
  <si>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</si>
  <si>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</si>
  <si>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</si>
  <si>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</si>
  <si>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</si>
  <si>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</si>
  <si>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</si>
  <si>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</si>
  <si>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</si>
  <si>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</si>
  <si>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</si>
  <si>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</si>
  <si>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</si>
  <si>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</si>
  <si>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</si>
  <si>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</si>
  <si>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</si>
  <si>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</si>
  <si>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</si>
  <si>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</si>
  <si>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</si>
  <si>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</si>
  <si>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</si>
  <si>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</si>
  <si>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</si>
  <si>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</si>
  <si>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</si>
  <si>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</si>
  <si>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</si>
  <si>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</si>
  <si>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</si>
  <si>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</si>
  <si>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</si>
  <si>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</si>
  <si>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</si>
  <si>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</si>
  <si>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</si>
  <si>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</si>
  <si>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</si>
  <si>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</si>
  <si>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</si>
  <si>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</si>
  <si>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</si>
  <si>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</si>
  <si>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</si>
  <si>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</si>
  <si>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</si>
  <si>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</si>
  <si>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</si>
  <si>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</si>
  <si>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</si>
  <si>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</si>
  <si>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</si>
  <si>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</si>
  <si>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</si>
  <si>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</si>
  <si>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</si>
  <si>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</si>
  <si>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</si>
  <si>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</si>
  <si>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</si>
  <si>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</si>
  <si>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</si>
  <si>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</si>
  <si>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</si>
  <si>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</si>
  <si>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</si>
  <si>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</si>
  <si>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</si>
  <si>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</si>
  <si>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</si>
  <si>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</si>
  <si>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</si>
  <si>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</si>
  <si>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</si>
  <si>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</si>
  <si>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</si>
  <si>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</si>
  <si>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</si>
  <si>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</si>
  <si>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</si>
  <si>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</si>
  <si>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</si>
  <si>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</si>
  <si>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</si>
  <si>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</si>
  <si>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</si>
  <si>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</si>
  <si>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</si>
  <si>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</si>
  <si>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</si>
  <si>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</si>
  <si>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</si>
  <si>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</si>
  <si>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</si>
  <si>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</si>
  <si>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</si>
  <si>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</si>
  <si>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</si>
  <si>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</si>
  <si>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</si>
  <si>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</si>
  <si>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</si>
  <si>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</si>
  <si>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</si>
  <si>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</si>
  <si>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</si>
  <si>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</si>
  <si>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</si>
  <si>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</si>
  <si>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</si>
  <si>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</si>
  <si>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</si>
  <si>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</si>
  <si>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</si>
  <si>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</si>
  <si>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</si>
  <si>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</si>
  <si>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</si>
  <si>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</si>
  <si>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</si>
  <si>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</si>
  <si>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</si>
  <si>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</si>
  <si>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</si>
  <si>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</si>
  <si>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</si>
  <si>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</si>
  <si>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</si>
  <si>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</si>
  <si>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</si>
  <si>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</si>
  <si>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</si>
  <si>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</si>
  <si>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</si>
  <si>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</si>
  <si>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</si>
  <si>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</si>
  <si>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</si>
  <si>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</si>
  <si>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</si>
  <si>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</si>
  <si>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</si>
  <si>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</si>
  <si>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</si>
  <si>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</si>
  <si>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</si>
  <si>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</si>
  <si>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</si>
  <si>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</si>
  <si>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</si>
  <si>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</si>
  <si>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</si>
  <si>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</si>
  <si>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</si>
  <si>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</si>
  <si>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</si>
  <si>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</si>
  <si>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</si>
  <si>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</si>
  <si>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</si>
  <si>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</si>
  <si>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</si>
  <si>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</si>
  <si>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</si>
  <si>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</si>
  <si>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</si>
  <si>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</si>
  <si>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</si>
  <si>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</si>
  <si>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</si>
  <si>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</si>
  <si>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</si>
  <si>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</si>
  <si>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</si>
  <si>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</si>
  <si>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</si>
  <si>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</si>
  <si>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</si>
  <si>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</si>
  <si>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</si>
  <si>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</si>
  <si>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</si>
  <si>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</si>
  <si>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</si>
  <si>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</si>
  <si>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</si>
  <si>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</si>
  <si>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</si>
  <si>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</si>
  <si>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</si>
  <si>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</si>
  <si>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</si>
  <si>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</si>
  <si>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</si>
  <si>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</si>
  <si>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</si>
  <si>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</si>
  <si>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</si>
  <si>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</si>
  <si>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</si>
  <si>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</si>
  <si>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</si>
  <si>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</si>
  <si>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</si>
  <si>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</si>
  <si>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</si>
  <si>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</si>
  <si>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</si>
  <si>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</si>
  <si>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</si>
  <si>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</si>
  <si>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</si>
  <si>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</si>
  <si>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</si>
  <si>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</si>
  <si>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</si>
  <si>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</si>
  <si>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</si>
  <si>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</si>
  <si>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</si>
  <si>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</si>
  <si>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</si>
  <si>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</si>
  <si>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</si>
  <si>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</si>
  <si>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</si>
  <si>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</si>
  <si>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</si>
  <si>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</si>
  <si>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</si>
  <si>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</si>
  <si>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</si>
  <si>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</si>
  <si>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</si>
  <si>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</si>
  <si>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</si>
  <si>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</si>
  <si>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</si>
  <si>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</si>
  <si>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</si>
  <si>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</si>
  <si>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</si>
  <si>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</si>
  <si>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</si>
  <si>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</si>
  <si>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</si>
  <si>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</si>
  <si>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</si>
  <si>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</si>
  <si>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</si>
  <si>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</si>
  <si>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</si>
  <si>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</si>
  <si>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</si>
  <si>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</si>
  <si>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</si>
  <si>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</si>
  <si>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</si>
  <si>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</si>
  <si>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</si>
  <si>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</si>
  <si>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</si>
  <si>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</si>
  <si>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</si>
  <si>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</si>
  <si>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</si>
  <si>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</si>
  <si>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</si>
  <si>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</si>
  <si>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</si>
  <si>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</si>
  <si>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</si>
  <si>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</si>
  <si>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</si>
  <si>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</si>
  <si>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</si>
  <si>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</si>
  <si>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</si>
  <si>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</si>
  <si>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</si>
  <si>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</si>
  <si>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</si>
  <si>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</si>
  <si>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</si>
  <si>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</si>
  <si>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</si>
  <si>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</si>
  <si>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</si>
  <si>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</si>
  <si>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</si>
  <si>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</si>
  <si>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</si>
  <si>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</si>
  <si>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</si>
  <si>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</si>
  <si>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</si>
  <si>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</si>
  <si>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</si>
  <si>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</si>
  <si>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</si>
  <si>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</si>
  <si>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</si>
  <si>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</si>
  <si>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</si>
  <si>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</si>
  <si>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</si>
  <si>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</si>
  <si>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</si>
  <si>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</si>
  <si>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</si>
  <si>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</si>
  <si>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</si>
  <si>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</si>
  <si>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</si>
  <si>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</si>
  <si>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</si>
  <si>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</si>
  <si>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</si>
  <si>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</si>
  <si>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</si>
  <si>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</si>
  <si>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</si>
  <si>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</si>
  <si>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</si>
  <si>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</si>
  <si>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</si>
  <si>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</si>
  <si>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</si>
  <si>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</si>
  <si>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</si>
  <si>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</si>
  <si>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</si>
  <si>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</si>
  <si>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</si>
  <si>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</si>
  <si>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</si>
  <si>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</si>
  <si>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</si>
  <si>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</si>
  <si>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</si>
  <si>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</si>
  <si>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</si>
  <si>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</si>
  <si>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</si>
  <si>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</si>
  <si>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</si>
  <si>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</si>
  <si>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</si>
  <si>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</si>
  <si>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</si>
  <si>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</si>
  <si>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</si>
  <si>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</si>
  <si>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</si>
  <si>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</si>
  <si>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</si>
  <si>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</si>
  <si>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</si>
  <si>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</si>
  <si>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</si>
  <si>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</si>
  <si>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</si>
  <si>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</si>
  <si>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</si>
  <si>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</si>
  <si>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</si>
  <si>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</si>
  <si>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</si>
  <si>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</si>
  <si>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</si>
  <si>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</si>
  <si>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</si>
  <si>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</si>
  <si>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</si>
  <si>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</si>
  <si>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</si>
  <si>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</si>
  <si>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</si>
  <si>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</si>
  <si>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</si>
  <si>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</si>
  <si>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</si>
  <si>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</si>
  <si>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</si>
  <si>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</si>
  <si>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</si>
  <si>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</si>
  <si>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</si>
  <si>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</si>
  <si>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</si>
  <si>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</si>
  <si>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</si>
  <si>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</si>
  <si>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</si>
  <si>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</si>
  <si>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</si>
  <si>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</si>
  <si>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</si>
  <si>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</si>
  <si>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</si>
  <si>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</si>
  <si>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</si>
  <si>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</si>
  <si>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</si>
  <si>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</si>
  <si>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</si>
  <si>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</si>
  <si>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</si>
  <si>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</si>
  <si>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</si>
  <si>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</si>
  <si>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</si>
  <si>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</si>
  <si>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</si>
  <si>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</si>
  <si>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</si>
  <si>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</si>
  <si>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</si>
  <si>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</si>
  <si>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</si>
  <si>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</si>
  <si>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</si>
  <si>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</si>
  <si>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</si>
  <si>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</si>
  <si>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</si>
  <si>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</si>
  <si>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</si>
  <si>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</si>
  <si>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</si>
  <si>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</si>
  <si>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</si>
  <si>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</si>
  <si>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</si>
  <si>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</si>
  <si>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</si>
  <si>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</si>
  <si>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</si>
  <si>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</si>
  <si>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</si>
  <si>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</si>
  <si>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</si>
  <si>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</si>
  <si>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</si>
  <si>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</si>
  <si>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</si>
  <si>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</si>
  <si>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</si>
  <si>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</si>
  <si>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</si>
  <si>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</si>
  <si>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</si>
  <si>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</si>
  <si>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</si>
  <si>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</si>
  <si>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</si>
  <si>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</si>
  <si>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</si>
  <si>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</si>
  <si>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</si>
  <si>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</si>
  <si>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</si>
  <si>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</si>
  <si>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</si>
  <si>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</si>
  <si>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</si>
  <si>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</si>
  <si>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</si>
  <si>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</si>
  <si>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</si>
  <si>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</si>
  <si>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</si>
  <si>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</si>
  <si>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</si>
  <si>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</si>
  <si>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</si>
  <si>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</si>
  <si>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</si>
  <si>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</si>
  <si>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</si>
  <si>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</si>
  <si>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</si>
  <si>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</si>
  <si>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</si>
  <si>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</si>
  <si>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</si>
  <si>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</si>
  <si>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</si>
  <si>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</si>
  <si>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</si>
  <si>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</si>
  <si>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</si>
  <si>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</si>
  <si>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</si>
  <si>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</si>
  <si>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</si>
  <si>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</si>
  <si>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</si>
  <si>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</si>
  <si>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</si>
  <si>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</si>
  <si>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</si>
  <si>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</si>
  <si>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</si>
  <si>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</si>
  <si>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</si>
  <si>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</si>
  <si>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</si>
  <si>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</si>
  <si>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</si>
  <si>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</si>
  <si>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</si>
  <si>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</si>
  <si>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</si>
  <si>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</si>
  <si>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</si>
  <si>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</si>
  <si>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</si>
  <si>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</si>
  <si>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</si>
  <si>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</si>
  <si>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</si>
  <si>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</si>
  <si>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</si>
  <si>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</si>
  <si>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</si>
  <si>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</si>
  <si>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</si>
  <si>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</si>
  <si>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</si>
  <si>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</si>
  <si>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</si>
  <si>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</si>
  <si>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</si>
  <si>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</si>
  <si>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</si>
  <si>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</si>
  <si>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</si>
  <si>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</si>
  <si>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</si>
  <si>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</si>
  <si>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</si>
  <si>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</si>
  <si>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</si>
  <si>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</si>
  <si>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</si>
  <si>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</si>
  <si>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</si>
  <si>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</si>
  <si>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</si>
  <si>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</si>
  <si>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</si>
  <si>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</si>
  <si>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</si>
  <si>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</si>
  <si>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</si>
  <si>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</si>
  <si>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</si>
  <si>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</si>
  <si>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</si>
  <si>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</si>
  <si>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</si>
  <si>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</si>
  <si>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</si>
  <si>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</si>
  <si>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</si>
  <si>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</si>
  <si>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</si>
  <si>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</si>
  <si>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</si>
  <si>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</si>
  <si>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</si>
  <si>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</si>
  <si>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</si>
  <si>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</si>
  <si>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</si>
  <si>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</si>
  <si>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</si>
  <si>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</si>
  <si>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</si>
  <si>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</si>
  <si>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</si>
  <si>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</si>
  <si>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</si>
  <si>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</si>
  <si>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</si>
  <si>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</si>
  <si>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</si>
  <si>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</si>
  <si>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</si>
  <si>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</si>
  <si>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</si>
  <si>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</si>
  <si>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</si>
  <si>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</si>
  <si>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</si>
  <si>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</si>
  <si>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</si>
  <si>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</si>
  <si>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</si>
  <si>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</si>
  <si>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</si>
  <si>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</si>
  <si>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</si>
  <si>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</si>
  <si>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</si>
  <si>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</si>
  <si>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</si>
  <si>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</si>
  <si>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</si>
  <si>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</si>
  <si>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</si>
  <si>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</si>
  <si>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</si>
  <si>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</si>
  <si>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</si>
  <si>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</si>
  <si>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</si>
  <si>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</si>
  <si>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</si>
  <si>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</si>
  <si>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</si>
  <si>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</si>
  <si>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</si>
  <si>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</si>
  <si>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</si>
  <si>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</si>
  <si>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</si>
  <si>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</si>
  <si>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</si>
  <si>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</si>
  <si>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</si>
  <si>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</si>
  <si>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</si>
  <si>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</si>
  <si>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</si>
  <si>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</si>
  <si>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</si>
  <si>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</si>
  <si>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</si>
  <si>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</si>
  <si>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</si>
  <si>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</si>
  <si>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</si>
  <si>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</si>
  <si>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</si>
  <si>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</si>
  <si>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</si>
  <si>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</si>
  <si>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</si>
  <si>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</si>
  <si>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</si>
  <si>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</si>
  <si>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</si>
  <si>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</si>
  <si>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</si>
  <si>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</si>
  <si>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</si>
  <si>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</si>
  <si>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</si>
  <si>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</si>
  <si>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</si>
  <si>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</si>
  <si>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</si>
  <si>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</si>
  <si>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</si>
  <si>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</si>
  <si>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</si>
  <si>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</si>
  <si>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</si>
  <si>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</si>
  <si>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</si>
  <si>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</si>
  <si>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</si>
  <si>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</si>
  <si>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</si>
  <si>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</si>
  <si>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</si>
  <si>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</si>
  <si>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</si>
  <si>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</si>
  <si>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</si>
  <si>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</si>
  <si>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</si>
  <si>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</si>
  <si>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</si>
  <si>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</si>
  <si>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</si>
  <si>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</si>
  <si>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</si>
  <si>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</si>
  <si>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</si>
  <si>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</si>
  <si>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</si>
  <si>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</si>
  <si>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</si>
  <si>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</si>
  <si>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</si>
  <si>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</si>
  <si>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</si>
  <si>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</si>
  <si>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</si>
  <si>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</si>
  <si>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</si>
  <si>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</si>
  <si>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</si>
  <si>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</si>
  <si>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</si>
  <si>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</si>
  <si>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</si>
  <si>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</si>
  <si>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</si>
  <si>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</si>
  <si>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</si>
  <si>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</si>
  <si>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</si>
  <si>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</si>
  <si>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</si>
  <si>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</si>
  <si>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</si>
  <si>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</si>
  <si>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</si>
  <si>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</si>
  <si>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</si>
  <si>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</si>
  <si>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</si>
  <si>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</si>
  <si>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</si>
  <si>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</si>
  <si>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</si>
  <si>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</si>
  <si>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</si>
  <si>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</si>
  <si>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</si>
  <si>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</si>
  <si>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</si>
  <si>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</si>
  <si>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</si>
  <si>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</si>
  <si>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</si>
  <si>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</si>
  <si>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</si>
  <si>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</si>
  <si>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</si>
  <si>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</si>
  <si>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</si>
  <si>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</si>
  <si>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</si>
  <si>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</si>
  <si>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</si>
  <si>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</si>
  <si>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</si>
  <si>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</si>
  <si>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</si>
  <si>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</si>
  <si>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</si>
  <si>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</si>
  <si>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</si>
  <si>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</si>
  <si>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</si>
  <si>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</si>
  <si>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</si>
  <si>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</si>
  <si>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</si>
  <si>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</si>
  <si>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</si>
  <si>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</si>
  <si>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</si>
  <si>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</si>
  <si>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</si>
  <si>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</si>
  <si>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</si>
  <si>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</si>
  <si>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</si>
  <si>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</si>
  <si>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</si>
  <si>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</si>
  <si>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</si>
  <si>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</si>
  <si>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</si>
  <si>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</si>
  <si>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</si>
  <si>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</si>
  <si>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</si>
  <si>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</si>
  <si>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</si>
  <si>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</si>
  <si>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</si>
  <si>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</si>
  <si>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</si>
  <si>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</si>
  <si>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</si>
  <si>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</si>
  <si>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</si>
  <si>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</si>
  <si>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</si>
  <si>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</si>
  <si>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</si>
  <si>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</si>
  <si>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</si>
  <si>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</si>
  <si>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</si>
  <si>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</si>
  <si>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</si>
  <si>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</si>
  <si>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</si>
  <si>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</si>
  <si>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</si>
  <si>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</si>
  <si>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</si>
  <si>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</si>
  <si>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</si>
  <si>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</si>
  <si>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</si>
  <si>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</si>
  <si>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</si>
  <si>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</si>
  <si>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</si>
  <si>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</si>
  <si>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</si>
  <si>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</si>
  <si>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</si>
  <si>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</si>
  <si>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</si>
  <si>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</si>
  <si>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</si>
  <si>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</si>
  <si>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</si>
  <si>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</si>
  <si>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</si>
  <si>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</si>
  <si>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</si>
  <si>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</si>
  <si>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</si>
  <si>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</si>
  <si>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</si>
  <si>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</si>
  <si>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</si>
  <si>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</si>
  <si>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</si>
  <si>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</si>
  <si>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</si>
  <si>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</si>
  <si>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</si>
  <si>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</si>
  <si>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</si>
  <si>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</si>
  <si>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</si>
  <si>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</si>
  <si>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</si>
  <si>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</si>
  <si>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</si>
  <si>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</si>
  <si>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</si>
  <si>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</si>
  <si>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</si>
  <si>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</si>
  <si>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</si>
  <si>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</si>
  <si>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</si>
  <si>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</si>
  <si>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</si>
  <si>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</si>
  <si>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</si>
  <si>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</si>
  <si>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</si>
  <si>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</si>
  <si>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</si>
  <si>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</si>
  <si>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</si>
  <si>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</si>
  <si>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</si>
  <si>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</si>
  <si>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</si>
  <si>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</si>
  <si>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</si>
  <si>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</si>
  <si>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</si>
  <si>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</si>
  <si>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</si>
  <si>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</si>
  <si>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</si>
  <si>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</si>
  <si>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</si>
  <si>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</si>
  <si>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</si>
  <si>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</si>
  <si>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</si>
  <si>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</si>
  <si>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</si>
  <si>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</si>
  <si>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</si>
  <si>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</si>
  <si>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</si>
  <si>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</si>
  <si>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</si>
  <si>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</si>
  <si>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</si>
  <si>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</si>
  <si>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</si>
  <si>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</si>
  <si>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</si>
  <si>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</si>
  <si>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</si>
  <si>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</si>
  <si>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</si>
  <si>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</si>
  <si>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</si>
  <si>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</si>
  <si>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</si>
  <si>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</si>
  <si>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</si>
  <si>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</si>
  <si>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</si>
  <si>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</si>
  <si>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</si>
  <si>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</si>
  <si>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</si>
  <si>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</si>
  <si>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</si>
  <si>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</si>
  <si>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</si>
  <si>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</si>
  <si>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</si>
  <si>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</si>
  <si>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</si>
  <si>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</si>
  <si>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</si>
  <si>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</si>
  <si>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</si>
  <si>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</si>
  <si>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</si>
  <si>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</si>
  <si>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</si>
  <si>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</si>
  <si>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</si>
  <si>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</si>
  <si>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</si>
  <si>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</si>
  <si>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</si>
  <si>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</si>
  <si>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</si>
  <si>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</si>
  <si>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</si>
  <si>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</si>
  <si>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</si>
  <si>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</si>
  <si>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</si>
  <si>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</si>
  <si>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</si>
  <si>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</si>
  <si>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</si>
  <si>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</si>
  <si>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</si>
  <si>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</si>
  <si>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</si>
  <si>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</si>
  <si>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</si>
  <si>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</si>
  <si>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</si>
  <si>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</si>
  <si>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</si>
  <si>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</si>
  <si>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</si>
  <si>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</si>
  <si>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</si>
  <si>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</si>
  <si>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</si>
  <si>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</si>
  <si>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</si>
  <si>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</si>
  <si>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</si>
  <si>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</si>
  <si>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</si>
  <si>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</si>
  <si>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</si>
  <si>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</si>
  <si>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</si>
  <si>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</si>
  <si>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</si>
  <si>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</si>
  <si>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</si>
  <si>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</si>
  <si>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</si>
  <si>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</si>
  <si>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</si>
  <si>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</si>
  <si>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</si>
  <si>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</si>
  <si>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</si>
  <si>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</si>
  <si>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</si>
  <si>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</si>
  <si>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</si>
  <si>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</si>
  <si>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</si>
  <si>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</si>
  <si>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</si>
  <si>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</si>
  <si>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</si>
  <si>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</si>
  <si>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</si>
  <si>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</si>
  <si>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</si>
  <si>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</si>
  <si>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</si>
  <si>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</si>
  <si>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</si>
  <si>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</si>
  <si>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</si>
  <si>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</si>
  <si>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</si>
  <si>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</si>
  <si>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</si>
  <si>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</si>
  <si>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</si>
  <si>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</si>
  <si>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</si>
  <si>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</si>
  <si>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</si>
  <si>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</si>
  <si>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</si>
  <si>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</si>
  <si>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</si>
  <si>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</si>
  <si>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</si>
  <si>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</si>
  <si>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</si>
  <si>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</si>
  <si>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</si>
  <si>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</si>
  <si>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</si>
  <si>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</si>
  <si>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</si>
  <si>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</si>
  <si>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</si>
  <si>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</si>
  <si>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</si>
  <si>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</si>
  <si>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</si>
  <si>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</si>
  <si>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</si>
  <si>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</si>
  <si>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</si>
  <si>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</si>
  <si>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</si>
  <si>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</si>
  <si>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</si>
  <si>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</si>
  <si>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</si>
  <si>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</si>
  <si>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</si>
  <si>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</si>
  <si>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</si>
  <si>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</si>
  <si>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</si>
  <si>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</si>
  <si>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</si>
  <si>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</si>
  <si>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</si>
  <si>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</si>
  <si>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</si>
  <si>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</si>
  <si>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</si>
  <si>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</si>
  <si>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</si>
  <si>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</si>
  <si>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</si>
  <si>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</si>
  <si>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</si>
  <si>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</si>
  <si>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</si>
  <si>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</si>
  <si>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</si>
  <si>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</si>
  <si>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</si>
  <si>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</si>
  <si>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</si>
  <si>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</si>
  <si>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</si>
  <si>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</si>
  <si>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</si>
  <si>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</si>
  <si>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</si>
  <si>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</si>
  <si>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</si>
  <si>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</si>
  <si>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</si>
  <si>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</si>
  <si>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</si>
  <si>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</si>
  <si>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</si>
  <si>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</si>
  <si>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</si>
  <si>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</si>
  <si>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</si>
  <si>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</si>
  <si>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</si>
  <si>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</si>
  <si>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</si>
  <si>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</si>
  <si>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</si>
  <si>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</si>
  <si>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</si>
  <si>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</si>
  <si>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</si>
  <si>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</si>
  <si>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</si>
  <si>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</si>
  <si>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</si>
  <si>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</si>
  <si>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</si>
  <si>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</si>
  <si>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</si>
  <si>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</si>
  <si>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</si>
  <si>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</si>
  <si>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</si>
  <si>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</si>
  <si>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</si>
  <si>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</si>
  <si>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</si>
  <si>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</si>
  <si>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</si>
  <si>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</si>
  <si>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</si>
  <si>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</si>
  <si>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</si>
  <si>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</si>
  <si>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</si>
  <si>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</si>
  <si>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</si>
  <si>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</si>
  <si>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</si>
  <si>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</si>
  <si>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</si>
  <si>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</si>
  <si>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</si>
  <si>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</si>
  <si>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</si>
  <si>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</si>
  <si>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</si>
  <si>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</si>
  <si>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</si>
  <si>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</si>
  <si>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</si>
  <si>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</si>
  <si>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</si>
  <si>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</si>
  <si>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</si>
  <si>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</si>
  <si>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</si>
  <si>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</si>
  <si>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</si>
  <si>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</si>
  <si>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</si>
  <si>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</si>
  <si>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</si>
  <si>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</si>
  <si>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</si>
  <si>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</si>
  <si>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</si>
  <si>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</si>
  <si>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</si>
  <si>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</si>
  <si>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</si>
  <si>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</si>
  <si>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</si>
  <si>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</si>
  <si>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</si>
  <si>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</si>
  <si>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</si>
  <si>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</si>
  <si>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</si>
  <si>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</si>
  <si>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</si>
  <si>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</si>
  <si>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</si>
  <si>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</si>
  <si>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</si>
  <si>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</si>
  <si>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</si>
  <si>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</si>
  <si>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</si>
  <si>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</si>
  <si>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</si>
  <si>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</si>
  <si>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</si>
  <si>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</si>
  <si>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</si>
  <si>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</si>
  <si>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</si>
  <si>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</si>
  <si>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</si>
  <si>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</si>
  <si>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</si>
  <si>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</si>
  <si>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</si>
  <si>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</si>
  <si>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</si>
  <si>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</si>
  <si>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</si>
  <si>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</si>
  <si>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</si>
  <si>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</si>
  <si>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</si>
  <si>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</si>
  <si>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</si>
  <si>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</si>
  <si>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</si>
  <si>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</si>
  <si>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</si>
  <si>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</si>
  <si>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</si>
  <si>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</si>
  <si>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</si>
  <si>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</si>
  <si>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</si>
  <si>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</si>
  <si>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</si>
  <si>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</si>
  <si>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</si>
  <si>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</si>
  <si>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</si>
  <si>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</si>
  <si>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</si>
  <si>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</si>
  <si>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</si>
  <si>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</si>
  <si>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</si>
  <si>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</si>
  <si>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</si>
  <si>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</si>
  <si>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</si>
  <si>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</si>
  <si>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</si>
  <si>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</si>
  <si>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</si>
  <si>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</si>
  <si>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</si>
  <si>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</si>
  <si>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</si>
  <si>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</si>
  <si>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</si>
  <si>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</si>
  <si>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</si>
  <si>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</si>
  <si>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</si>
  <si>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</si>
  <si>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</si>
  <si>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</si>
  <si>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</si>
  <si>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</si>
  <si>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</si>
  <si>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</si>
  <si>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</si>
  <si>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</si>
  <si>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</si>
  <si>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</si>
  <si>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</si>
  <si>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</si>
  <si>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</si>
  <si>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</si>
  <si>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</si>
  <si>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</si>
  <si>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</si>
  <si>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</si>
  <si>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</si>
  <si>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</si>
  <si>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</si>
  <si>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</si>
  <si>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</si>
  <si>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</si>
  <si>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</si>
  <si>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</si>
  <si>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</si>
  <si>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</si>
  <si>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</si>
  <si>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</si>
  <si>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</si>
  <si>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</si>
  <si>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</si>
  <si>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</si>
  <si>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</si>
  <si>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</si>
  <si>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</si>
  <si>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</si>
  <si>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</si>
  <si>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</si>
  <si>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</si>
  <si>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</si>
  <si>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</si>
  <si>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</si>
  <si>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</si>
  <si>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</si>
  <si>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</si>
  <si>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</si>
  <si>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</si>
  <si>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</si>
  <si>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</si>
  <si>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</si>
  <si>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</si>
  <si>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</si>
  <si>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</si>
  <si>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</si>
  <si>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</si>
  <si>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</si>
  <si>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</si>
  <si>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</si>
  <si>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</si>
  <si>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</si>
  <si>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</si>
  <si>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</si>
  <si>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</si>
  <si>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</si>
  <si>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</si>
  <si>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</si>
  <si>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</si>
  <si>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</si>
  <si>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</si>
  <si>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</si>
  <si>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</si>
  <si>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</si>
  <si>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</si>
  <si>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</si>
  <si>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</si>
  <si>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</si>
  <si>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</si>
  <si>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</si>
  <si>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</si>
  <si>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</si>
  <si>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</si>
  <si>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</si>
  <si>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</si>
  <si>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</si>
  <si>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</si>
  <si>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</si>
  <si>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</si>
  <si>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</si>
  <si>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</si>
  <si>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</si>
  <si>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</si>
  <si>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</si>
  <si>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</si>
  <si>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</si>
  <si>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</si>
  <si>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</si>
  <si>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</si>
  <si>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</si>
  <si>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</si>
  <si>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</si>
  <si>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</si>
  <si>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</si>
  <si>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</si>
  <si>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</si>
  <si>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</si>
  <si>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</si>
  <si>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</si>
  <si>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</si>
  <si>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</si>
  <si>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</si>
  <si>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</si>
  <si>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</si>
  <si>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</si>
  <si>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</si>
  <si>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</si>
  <si>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</si>
  <si>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</si>
  <si>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</si>
  <si>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</si>
  <si>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</si>
  <si>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</si>
  <si>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</si>
  <si>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</si>
  <si>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</si>
  <si>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</si>
  <si>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</si>
  <si>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</si>
  <si>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</si>
  <si>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</si>
  <si>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</si>
  <si>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</si>
  <si>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</si>
  <si>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</si>
  <si>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</si>
  <si>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</si>
  <si>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</si>
  <si>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</si>
  <si>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</si>
  <si>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</si>
  <si>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</si>
  <si>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</si>
  <si>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</si>
  <si>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</si>
  <si>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</si>
  <si>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</si>
  <si>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</si>
  <si>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</si>
  <si>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</si>
  <si>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</si>
  <si>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</si>
  <si>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</si>
  <si>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</si>
  <si>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</si>
  <si>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</si>
  <si>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</si>
  <si>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</si>
  <si>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</si>
  <si>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</si>
  <si>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</si>
  <si>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</si>
  <si>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</si>
  <si>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</si>
  <si>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</si>
  <si>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</si>
  <si>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</si>
  <si>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</si>
  <si>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</si>
  <si>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</si>
  <si>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</si>
  <si>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</si>
  <si>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</si>
  <si>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</si>
  <si>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</si>
  <si>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</si>
  <si>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</si>
  <si>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</si>
  <si>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</si>
  <si>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</si>
  <si>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</si>
  <si>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</si>
  <si>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</si>
  <si>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</si>
  <si>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</si>
  <si>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</si>
  <si>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</si>
  <si>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</si>
  <si>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</si>
  <si>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</si>
  <si>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</si>
  <si>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</si>
  <si>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</si>
  <si>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</si>
  <si>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</si>
  <si>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</si>
  <si>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</si>
  <si>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</si>
  <si>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</si>
  <si>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</si>
  <si>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</si>
  <si>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</si>
  <si>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</si>
  <si>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</si>
  <si>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</si>
  <si>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</si>
  <si>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</si>
  <si>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</si>
  <si>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</si>
  <si>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</si>
  <si>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</si>
  <si>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</si>
  <si>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</si>
  <si>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</si>
  <si>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</si>
  <si>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</si>
  <si>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</si>
  <si>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</si>
  <si>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</si>
  <si>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</si>
  <si>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</si>
  <si>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</si>
  <si>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</si>
  <si>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</si>
  <si>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</si>
  <si>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</si>
  <si>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</si>
  <si>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</si>
  <si>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</si>
  <si>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</si>
  <si>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</si>
  <si>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</si>
  <si>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</si>
  <si>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</si>
  <si>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</si>
  <si>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</si>
  <si>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</si>
  <si>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</si>
  <si>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</si>
  <si>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</si>
  <si>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</si>
  <si>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</si>
  <si>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</si>
  <si>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</si>
  <si>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</si>
  <si>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</si>
  <si>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</si>
  <si>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</si>
  <si>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</si>
  <si>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</si>
  <si>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</si>
  <si>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</si>
  <si>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</si>
  <si>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</si>
  <si>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</si>
  <si>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</si>
  <si>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</si>
  <si>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</si>
  <si>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</si>
  <si>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</si>
  <si>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</si>
  <si>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</si>
  <si>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</si>
  <si>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</si>
  <si>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</si>
  <si>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</si>
  <si>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</si>
  <si>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</si>
  <si>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</si>
  <si>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</si>
  <si>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</si>
  <si>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</si>
  <si>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</si>
  <si>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</si>
  <si>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</si>
  <si>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</si>
  <si>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</si>
  <si>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</si>
  <si>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</si>
  <si>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</si>
  <si>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</si>
  <si>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</si>
  <si>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</si>
  <si>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</si>
  <si>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</si>
  <si>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</si>
  <si>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</si>
  <si>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</si>
  <si>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</si>
  <si>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</si>
  <si>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</si>
  <si>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</si>
  <si>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</si>
  <si>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</si>
  <si>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</si>
  <si>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</si>
  <si>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</si>
  <si>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</si>
  <si>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</si>
  <si>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</si>
  <si>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</si>
  <si>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</si>
  <si>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</si>
  <si>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</si>
  <si>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</si>
  <si>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</si>
  <si>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</si>
  <si>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</si>
  <si>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</si>
  <si>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</si>
  <si>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</si>
  <si>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</si>
  <si>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</si>
  <si>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</si>
  <si>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</si>
  <si>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</si>
  <si>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</si>
  <si>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</si>
  <si>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</si>
  <si>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</si>
  <si>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</si>
  <si>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</si>
  <si>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</si>
  <si>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</si>
  <si>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</si>
  <si>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</si>
  <si>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</si>
  <si>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</si>
  <si>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</si>
  <si>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</si>
  <si>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</si>
  <si>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</si>
  <si>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</si>
  <si>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</si>
  <si>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</si>
  <si>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</si>
  <si>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</si>
  <si>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</si>
  <si>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</si>
  <si>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</si>
  <si>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</si>
  <si>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</si>
  <si>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</si>
  <si>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</si>
  <si>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</si>
  <si>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</si>
  <si>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</si>
  <si>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</si>
  <si>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</si>
  <si>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</si>
  <si>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</si>
  <si>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</si>
  <si>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</si>
  <si>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</si>
  <si>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</si>
  <si>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</si>
  <si>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</si>
  <si>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</si>
  <si>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</si>
  <si>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</si>
  <si>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</si>
  <si>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</si>
  <si>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</si>
  <si>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</si>
  <si>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</si>
  <si>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</si>
  <si>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</si>
  <si>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</si>
  <si>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</si>
  <si>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</si>
  <si>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</si>
  <si>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</si>
  <si>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</si>
  <si>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</si>
  <si>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</si>
  <si>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</si>
  <si>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</si>
  <si>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</si>
  <si>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</si>
  <si>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</si>
  <si>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</si>
  <si>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</si>
  <si>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</si>
  <si>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</si>
  <si>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</si>
  <si>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</si>
  <si>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</si>
  <si>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</si>
  <si>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</si>
  <si>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</si>
  <si>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</si>
  <si>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</si>
  <si>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</si>
  <si>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</si>
  <si>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</si>
  <si>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</si>
  <si>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</si>
  <si>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</si>
  <si>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</si>
  <si>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</si>
  <si>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</si>
  <si>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</si>
  <si>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</si>
  <si>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</si>
  <si>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</si>
  <si>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</si>
  <si>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</si>
  <si>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</si>
  <si>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</si>
  <si>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</si>
  <si>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</si>
  <si>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</si>
  <si>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</si>
  <si>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</si>
  <si>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</si>
  <si>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</si>
  <si>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</si>
  <si>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</si>
  <si>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</si>
  <si>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</si>
  <si>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</si>
  <si>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</si>
  <si>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</si>
  <si>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</si>
  <si>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</si>
  <si>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</si>
  <si>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</si>
  <si>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</si>
  <si>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</si>
  <si>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</si>
  <si>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</si>
  <si>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</si>
  <si>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</si>
  <si>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</si>
  <si>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</si>
  <si>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</si>
  <si>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</si>
  <si>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</si>
  <si>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</si>
  <si>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</si>
  <si>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</si>
  <si>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</si>
  <si>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</si>
  <si>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</si>
  <si>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</si>
  <si>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</si>
  <si>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</si>
  <si>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</si>
  <si>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</si>
  <si>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</si>
  <si>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</si>
  <si>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</si>
  <si>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</si>
  <si>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</si>
  <si>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</si>
  <si>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</si>
  <si>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</si>
  <si>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</si>
  <si>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</si>
  <si>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</si>
  <si>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</si>
  <si>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</si>
  <si>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</si>
  <si>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</si>
  <si>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</si>
  <si>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</si>
  <si>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</si>
  <si>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</si>
  <si>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</si>
  <si>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</si>
  <si>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</si>
  <si>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</si>
  <si>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</si>
  <si>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</si>
  <si>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</si>
  <si>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</si>
  <si>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</si>
  <si>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</si>
  <si>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</si>
  <si>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</si>
  <si>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</si>
  <si>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</si>
  <si>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</si>
  <si>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</si>
  <si>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</si>
  <si>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</si>
  <si>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</si>
  <si>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</si>
  <si>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</si>
  <si>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</si>
  <si>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</si>
  <si>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</si>
  <si>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</si>
  <si>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</si>
  <si>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</si>
  <si>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</si>
  <si>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</si>
  <si>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</si>
  <si>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</si>
  <si>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</si>
  <si>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</si>
  <si>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</si>
  <si>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</si>
  <si>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</si>
  <si>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</si>
  <si>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</si>
  <si>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</si>
  <si>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</si>
  <si>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</si>
  <si>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</si>
  <si>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</si>
  <si>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</si>
  <si>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</si>
  <si>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</si>
  <si>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</si>
  <si>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</si>
  <si>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</si>
  <si>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</si>
  <si>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</si>
  <si>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</si>
  <si>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</si>
  <si>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</si>
  <si>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</si>
  <si>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</si>
  <si>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</si>
  <si>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</si>
  <si>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</si>
  <si>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</si>
  <si>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</si>
  <si>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</si>
  <si>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</si>
  <si>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</si>
  <si>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</si>
  <si>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</si>
  <si>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</si>
  <si>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</si>
  <si>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</si>
  <si>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</si>
  <si>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</si>
  <si>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</si>
  <si>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</si>
  <si>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</si>
  <si>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</si>
  <si>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</si>
  <si>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</si>
  <si>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</si>
  <si>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</si>
  <si>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</si>
  <si>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</si>
  <si>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</si>
  <si>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</si>
  <si>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</si>
  <si>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</si>
  <si>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</si>
  <si>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</si>
  <si>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</si>
  <si>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</si>
  <si>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</si>
  <si>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</si>
  <si>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</si>
  <si>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</si>
  <si>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</si>
  <si>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</si>
  <si>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</si>
  <si>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</si>
  <si>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</si>
  <si>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</si>
  <si>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</si>
  <si>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</si>
  <si>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</si>
  <si>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</si>
  <si>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</si>
  <si>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</si>
  <si>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</si>
  <si>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</si>
  <si>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</si>
  <si>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</si>
  <si>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</si>
  <si>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</si>
  <si>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</si>
  <si>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</si>
  <si>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</si>
  <si>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</si>
  <si>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</si>
  <si>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</si>
  <si>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</si>
  <si>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</si>
  <si>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</si>
  <si>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</si>
  <si>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</si>
  <si>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</si>
  <si>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</si>
  <si>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</si>
  <si>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</si>
  <si>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</si>
  <si>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</si>
  <si>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</si>
  <si>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</si>
  <si>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</si>
  <si>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</si>
  <si>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</si>
  <si>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</si>
  <si>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</si>
  <si>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</si>
  <si>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</si>
  <si>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</si>
  <si>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</si>
  <si>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</si>
  <si>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</si>
  <si>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</si>
  <si>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</si>
  <si>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</si>
  <si>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</si>
  <si>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</si>
  <si>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</si>
  <si>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</si>
  <si>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</si>
  <si>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</si>
  <si>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</si>
  <si>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</si>
  <si>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</si>
  <si>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</si>
  <si>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</si>
  <si>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</si>
  <si>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</si>
  <si>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</si>
  <si>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</si>
  <si>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</si>
  <si>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</si>
  <si>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</si>
  <si>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</si>
  <si>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</si>
  <si>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</si>
  <si>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</si>
  <si>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</si>
  <si>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</si>
  <si>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</si>
  <si>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</si>
  <si>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</si>
  <si>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</si>
  <si>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</si>
  <si>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</si>
  <si>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</si>
  <si>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</si>
  <si>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</si>
  <si>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</si>
  <si>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</si>
  <si>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</si>
  <si>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</si>
  <si>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</si>
  <si>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</si>
  <si>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</si>
  <si>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</si>
  <si>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</si>
  <si>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</si>
  <si>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</si>
  <si>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</si>
  <si>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</si>
  <si>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</si>
  <si>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</si>
  <si>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</si>
  <si>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</si>
  <si>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</si>
  <si>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</si>
  <si>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</si>
  <si>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</si>
  <si>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</si>
  <si>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</si>
  <si>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</si>
  <si>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</si>
  <si>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</si>
  <si>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</si>
  <si>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</si>
  <si>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</si>
  <si>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</si>
  <si>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</si>
  <si>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</si>
  <si>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</si>
  <si>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</si>
  <si>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</si>
  <si>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</si>
  <si>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</si>
  <si>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</si>
  <si>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</si>
  <si>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</si>
  <si>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</si>
  <si>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</si>
  <si>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</si>
  <si>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</si>
  <si>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</si>
  <si>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</si>
  <si>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</si>
  <si>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</si>
  <si>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</si>
  <si>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</si>
  <si>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</si>
  <si>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</si>
  <si>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</si>
  <si>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</si>
  <si>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</si>
  <si>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</si>
  <si>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</si>
  <si>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</si>
  <si>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</si>
  <si>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</si>
  <si>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</si>
  <si>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</si>
  <si>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</si>
  <si>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</si>
  <si>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</si>
  <si>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</si>
  <si>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</si>
  <si>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</si>
  <si>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</si>
  <si>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</si>
  <si>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</si>
  <si>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</si>
  <si>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</si>
  <si>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</si>
  <si>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</si>
  <si>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</si>
  <si>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</si>
  <si>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</si>
  <si>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</si>
  <si>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</si>
  <si>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</si>
  <si>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</si>
  <si>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</si>
  <si>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</si>
  <si>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</si>
  <si>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</si>
  <si>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</si>
  <si>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</si>
  <si>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</si>
  <si>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</si>
  <si>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</si>
  <si>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</si>
  <si>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</si>
  <si>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</si>
  <si>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</si>
  <si>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</si>
  <si>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</si>
  <si>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</si>
  <si>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</si>
  <si>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</si>
  <si>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</si>
  <si>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</si>
  <si>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</si>
  <si>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</si>
  <si>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</si>
  <si>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</si>
  <si>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</si>
  <si>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</si>
  <si>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</si>
  <si>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</si>
  <si>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</si>
  <si>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</si>
  <si>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</si>
  <si>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</si>
  <si>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</si>
  <si>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</si>
  <si>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</si>
  <si>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</si>
  <si>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</si>
  <si>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</si>
  <si>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</si>
  <si>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</si>
  <si>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</si>
  <si>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</si>
  <si>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</si>
  <si>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</si>
  <si>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</si>
  <si>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</si>
  <si>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</si>
  <si>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</si>
  <si>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</si>
  <si>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</si>
  <si>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</si>
  <si>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</si>
  <si>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</si>
  <si>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</si>
  <si>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</si>
  <si>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</si>
  <si>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</si>
  <si>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</si>
  <si>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</si>
  <si>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</si>
  <si>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</si>
  <si>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</si>
  <si>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</si>
  <si>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</si>
  <si>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</si>
  <si>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</si>
  <si>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</si>
  <si>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</si>
  <si>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</si>
  <si>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</si>
  <si>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</si>
  <si>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</si>
  <si>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</si>
  <si>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</si>
  <si>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</si>
  <si>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</si>
  <si>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</si>
  <si>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</si>
  <si>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</si>
  <si>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</si>
  <si>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</si>
  <si>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</si>
  <si>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</si>
  <si>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</si>
  <si>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</si>
  <si>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</si>
  <si>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</si>
  <si>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</si>
  <si>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</si>
  <si>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</si>
  <si>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</si>
  <si>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</si>
  <si>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</si>
  <si>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</si>
  <si>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</si>
  <si>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</si>
  <si>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</si>
  <si>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</si>
  <si>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</si>
  <si>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</si>
  <si>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</si>
  <si>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</si>
  <si>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</si>
  <si>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</si>
  <si>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</si>
  <si>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</si>
  <si>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</si>
  <si>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</si>
  <si>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</si>
  <si>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</si>
  <si>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</si>
  <si>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</si>
  <si>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</si>
  <si>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</si>
  <si>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</si>
  <si>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</si>
  <si>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</si>
  <si>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</si>
  <si>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</si>
  <si>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</si>
  <si>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</si>
  <si>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</si>
  <si>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</si>
  <si>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</si>
  <si>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</si>
  <si>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</si>
  <si>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</si>
  <si>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</si>
  <si>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</si>
  <si>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</si>
  <si>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</si>
  <si>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</si>
  <si>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</si>
  <si>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</si>
  <si>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</si>
  <si>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</si>
  <si>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</si>
  <si>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</si>
  <si>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</si>
  <si>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</si>
  <si>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</si>
  <si>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</si>
  <si>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</si>
  <si>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</si>
  <si>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</si>
  <si>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</si>
  <si>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</si>
  <si>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</si>
  <si>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</si>
  <si>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</si>
  <si>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</si>
  <si>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</si>
  <si>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</si>
  <si>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</si>
  <si>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</si>
  <si>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</si>
  <si>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</si>
  <si>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</si>
  <si>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</si>
  <si>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</si>
  <si>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</si>
  <si>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</si>
  <si>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</si>
  <si>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</si>
  <si>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</si>
  <si>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</si>
  <si>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</si>
  <si>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</si>
  <si>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</si>
  <si>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</si>
  <si>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</si>
  <si>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</si>
  <si>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</si>
  <si>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</si>
  <si>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</si>
  <si>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</si>
  <si>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</si>
  <si>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</si>
  <si>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</si>
  <si>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</si>
  <si>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</si>
  <si>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</si>
  <si>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</si>
  <si>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</si>
  <si>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</si>
  <si>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</si>
  <si>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</si>
  <si>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</si>
  <si>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</si>
  <si>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</si>
  <si>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</si>
  <si>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</si>
  <si>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</si>
  <si>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</si>
  <si>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</si>
  <si>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</si>
  <si>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</si>
  <si>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</si>
  <si>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</si>
  <si>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</si>
  <si>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</si>
  <si>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</si>
  <si>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</si>
  <si>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</si>
  <si>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</si>
  <si>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</si>
  <si>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</si>
  <si>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</si>
  <si>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</si>
  <si>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</si>
  <si>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</si>
  <si>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</si>
  <si>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</si>
  <si>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</si>
  <si>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</si>
  <si>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</si>
  <si>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</si>
  <si>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</si>
  <si>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</si>
  <si>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</si>
  <si>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</si>
  <si>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</si>
  <si>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</si>
  <si>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</si>
  <si>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</si>
  <si>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</si>
  <si>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</si>
  <si>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</si>
  <si>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</si>
  <si>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</si>
  <si>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</si>
  <si>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</si>
  <si>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</si>
  <si>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</si>
  <si>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</si>
  <si>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</si>
  <si>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</si>
  <si>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</si>
  <si>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</si>
  <si>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</si>
  <si>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</si>
  <si>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</si>
  <si>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</si>
  <si>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</si>
  <si>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</si>
  <si>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</si>
  <si>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</si>
  <si>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</si>
  <si>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</si>
  <si>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</si>
  <si>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</si>
  <si>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</si>
  <si>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</si>
  <si>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</si>
  <si>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</si>
  <si>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</si>
  <si>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</si>
  <si>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</si>
  <si>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</si>
  <si>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</si>
  <si>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</si>
  <si>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</si>
  <si>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</si>
  <si>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</si>
  <si>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</si>
  <si>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</si>
  <si>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</si>
  <si>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</si>
  <si>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</si>
  <si>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</si>
  <si>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</si>
  <si>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</si>
  <si>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</si>
  <si>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</si>
  <si>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</si>
  <si>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</si>
  <si>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</si>
  <si>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</si>
  <si>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</si>
  <si>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</si>
  <si>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</si>
  <si>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</si>
  <si>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</si>
  <si>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</si>
  <si>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</si>
  <si>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</si>
  <si>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</si>
  <si>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</si>
  <si>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</si>
  <si>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</si>
  <si>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</si>
  <si>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</si>
  <si>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</si>
  <si>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</si>
  <si>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</si>
  <si>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</si>
  <si>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</si>
  <si>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</si>
  <si>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</si>
  <si>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</si>
  <si>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</si>
  <si>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</si>
  <si>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</si>
  <si>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</si>
  <si>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</si>
  <si>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</si>
  <si>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</si>
  <si>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</si>
  <si>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</si>
  <si>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</si>
  <si>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</si>
  <si>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</si>
  <si>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</si>
  <si>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</si>
  <si>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</si>
  <si>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</si>
  <si>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</si>
  <si>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</si>
  <si>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</si>
  <si>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</si>
  <si>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</si>
  <si>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</si>
  <si>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</si>
  <si>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</si>
  <si>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</si>
  <si>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</si>
  <si>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</si>
  <si>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</si>
  <si>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</si>
  <si>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</si>
  <si>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</si>
  <si>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</si>
  <si>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</si>
  <si>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</si>
  <si>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</si>
  <si>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</si>
  <si>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</si>
  <si>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</si>
  <si>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</si>
  <si>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</si>
  <si>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</si>
  <si>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</si>
  <si>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</si>
  <si>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</si>
  <si>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</si>
  <si>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</si>
  <si>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</si>
  <si>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</si>
  <si>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</si>
  <si>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</si>
  <si>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</si>
  <si>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</si>
  <si>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</si>
  <si>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</si>
  <si>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</si>
  <si>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</si>
  <si>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</si>
  <si>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</si>
  <si>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</si>
  <si>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</si>
  <si>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</si>
  <si>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</si>
  <si>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</si>
  <si>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</si>
  <si>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</si>
  <si>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</si>
  <si>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</si>
  <si>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</si>
  <si>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</si>
  <si>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</si>
  <si>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</si>
  <si>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</si>
  <si>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</si>
  <si>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</si>
  <si>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</si>
  <si>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</si>
  <si>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</si>
  <si>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</si>
  <si>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</si>
  <si>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</si>
  <si>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</si>
  <si>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</si>
  <si>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</si>
  <si>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</si>
  <si>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</si>
  <si>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</si>
  <si>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</si>
  <si>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</si>
  <si>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</si>
  <si>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</si>
  <si>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</si>
  <si>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</si>
  <si>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</si>
  <si>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</si>
  <si>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</si>
  <si>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</si>
  <si>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</si>
  <si>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</si>
  <si>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</si>
  <si>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</si>
  <si>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</si>
  <si>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</si>
  <si>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</si>
  <si>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</si>
  <si>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</si>
  <si>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</si>
  <si>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</si>
  <si>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</si>
  <si>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</si>
  <si>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</si>
  <si>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</si>
  <si>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</si>
  <si>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</si>
  <si>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</si>
  <si>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</si>
  <si>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</si>
  <si>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</si>
  <si>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</si>
  <si>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</si>
  <si>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</si>
  <si>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</si>
  <si>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</si>
  <si>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</si>
  <si>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</si>
  <si>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</si>
  <si>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</si>
  <si>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</si>
  <si>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</si>
  <si>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</si>
  <si>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</si>
  <si>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</si>
  <si>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</si>
  <si>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</si>
  <si>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</si>
  <si>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</si>
  <si>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</si>
  <si>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</si>
  <si>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</si>
  <si>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</si>
  <si>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</si>
  <si>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</si>
  <si>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</si>
  <si>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</si>
  <si>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</si>
  <si>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</si>
  <si>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</si>
  <si>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</si>
  <si>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</si>
  <si>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</si>
  <si>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</si>
  <si>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</si>
  <si>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</si>
  <si>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</si>
  <si>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</si>
  <si>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</si>
  <si>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</si>
  <si>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</si>
  <si>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</si>
  <si>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</si>
  <si>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</si>
  <si>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</si>
  <si>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</si>
  <si>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</si>
  <si>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</si>
  <si>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</si>
  <si>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</si>
  <si>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</si>
  <si>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</si>
  <si>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</si>
  <si>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</si>
  <si>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</si>
  <si>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</si>
  <si>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</si>
  <si>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</si>
  <si>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</si>
  <si>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</si>
  <si>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</si>
  <si>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</si>
  <si>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</si>
  <si>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</si>
  <si>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</si>
  <si>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</si>
  <si>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</si>
  <si>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</si>
  <si>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</si>
  <si>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</si>
  <si>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</si>
  <si>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</si>
  <si>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</si>
  <si>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</si>
  <si>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</si>
  <si>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</si>
  <si>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</si>
  <si>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</si>
  <si>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</si>
  <si>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</si>
  <si>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</si>
  <si>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</si>
  <si>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</si>
  <si>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</si>
  <si>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</si>
  <si>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</si>
  <si>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</si>
  <si>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</si>
  <si>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</si>
  <si>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</si>
  <si>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</si>
  <si>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</si>
  <si>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</si>
  <si>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</si>
  <si>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</si>
  <si>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</si>
  <si>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</si>
  <si>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</si>
  <si>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</si>
  <si>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</si>
  <si>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</si>
  <si>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</si>
  <si>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</si>
  <si>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</si>
  <si>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</si>
  <si>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</si>
  <si>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</si>
  <si>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</si>
  <si>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</si>
  <si>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</si>
  <si>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</si>
  <si>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</si>
  <si>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</si>
  <si>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</si>
  <si>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</si>
  <si>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</si>
  <si>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</si>
  <si>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</si>
  <si>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</si>
  <si>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</si>
  <si>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</si>
  <si>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</si>
  <si>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</si>
  <si>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</si>
  <si>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</si>
  <si>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</si>
  <si>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</si>
  <si>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</si>
  <si>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</si>
  <si>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</si>
  <si>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</si>
  <si>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</si>
  <si>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</si>
  <si>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</si>
  <si>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</si>
  <si>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</si>
  <si>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</si>
  <si>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</si>
  <si>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</si>
  <si>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</si>
  <si>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</si>
  <si>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</si>
  <si>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</si>
  <si>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</si>
  <si>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</si>
  <si>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</si>
  <si>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</si>
  <si>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</si>
  <si>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</si>
  <si>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</si>
  <si>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</si>
  <si>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</si>
  <si>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</si>
  <si>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</si>
  <si>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</si>
  <si>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</si>
  <si>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</si>
  <si>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</si>
  <si>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</si>
  <si>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</si>
  <si>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</si>
  <si>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</si>
  <si>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</si>
  <si>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</si>
  <si>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</si>
  <si>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</si>
  <si>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</si>
  <si>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</si>
  <si>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</si>
  <si>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</si>
  <si>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</si>
  <si>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</si>
  <si>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</si>
  <si>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</si>
  <si>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</si>
  <si>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</si>
  <si>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</si>
  <si>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</si>
  <si>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</si>
  <si>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</si>
  <si>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</si>
  <si>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</si>
  <si>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</si>
  <si>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</si>
  <si>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</si>
  <si>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</si>
  <si>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</si>
  <si>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</si>
  <si>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</si>
  <si>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</si>
  <si>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</si>
  <si>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</si>
  <si>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</si>
  <si>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</si>
  <si>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</si>
  <si>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</si>
  <si>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</si>
  <si>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</si>
  <si>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</si>
  <si>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</si>
  <si>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</si>
  <si>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</si>
  <si>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</si>
  <si>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</si>
  <si>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</si>
  <si>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</si>
  <si>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</si>
  <si>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</si>
  <si>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</si>
  <si>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</si>
  <si>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</si>
  <si>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</si>
  <si>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</si>
  <si>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</si>
  <si>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</si>
  <si>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</si>
  <si>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</si>
  <si>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</si>
  <si>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</si>
  <si>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</si>
  <si>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</si>
  <si>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</si>
  <si>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</si>
  <si>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</si>
  <si>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</si>
  <si>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</si>
  <si>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</si>
  <si>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</si>
  <si>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</si>
  <si>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</si>
  <si>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</si>
  <si>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</si>
  <si>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</si>
  <si>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</si>
  <si>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</si>
  <si>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</si>
  <si>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</si>
  <si>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</si>
  <si>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</si>
  <si>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</si>
  <si>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</si>
  <si>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</si>
  <si>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</si>
  <si>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</si>
  <si>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</si>
  <si>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</si>
  <si>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</si>
  <si>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</si>
  <si>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</si>
  <si>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</si>
  <si>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</si>
  <si>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</si>
  <si>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</si>
  <si>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</si>
  <si>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</si>
  <si>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</si>
  <si>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</si>
  <si>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</si>
  <si>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</si>
  <si>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</si>
  <si>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</si>
  <si>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</si>
  <si>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</si>
  <si>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</si>
  <si>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</si>
  <si>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</si>
  <si>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</si>
  <si>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</si>
  <si>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</si>
  <si>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</si>
  <si>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</si>
  <si>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</si>
  <si>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</si>
  <si>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</si>
  <si>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</si>
  <si>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</si>
  <si>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</si>
  <si>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</si>
  <si>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</si>
  <si>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</si>
  <si>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</si>
  <si>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</si>
  <si>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</si>
  <si>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</si>
  <si>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</si>
  <si>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</si>
  <si>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</si>
  <si>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</si>
  <si>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</si>
  <si>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</si>
  <si>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</si>
  <si>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</si>
  <si>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</si>
  <si>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</si>
  <si>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</si>
  <si>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</si>
  <si>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</si>
  <si>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</si>
  <si>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</si>
  <si>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</si>
  <si>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</si>
  <si>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</si>
  <si>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</si>
  <si>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</si>
  <si>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</si>
  <si>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</si>
  <si>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</si>
  <si>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</si>
  <si>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</si>
  <si>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</si>
  <si>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</si>
  <si>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</si>
  <si>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</si>
  <si>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</si>
  <si>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</si>
  <si>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</si>
  <si>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</si>
  <si>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</si>
  <si>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</si>
  <si>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</si>
  <si>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</si>
  <si>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</si>
  <si>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</si>
  <si>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</si>
  <si>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</si>
  <si>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</si>
  <si>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</si>
  <si>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</si>
  <si>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</si>
  <si>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</si>
  <si>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</si>
  <si>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</si>
  <si>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</si>
  <si>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</si>
  <si>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</si>
  <si>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</si>
  <si>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</si>
  <si>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</si>
  <si>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</si>
  <si>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</si>
  <si>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</si>
  <si>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</si>
  <si>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</si>
  <si>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</si>
  <si>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</si>
  <si>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</si>
  <si>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</si>
  <si>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</si>
  <si>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</si>
  <si>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</si>
  <si>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</si>
  <si>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</si>
  <si>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</si>
  <si>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</si>
  <si>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</si>
  <si>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</si>
  <si>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</si>
  <si>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</si>
  <si>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</si>
  <si>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</si>
  <si>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</si>
  <si>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</si>
  <si>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</si>
  <si>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</si>
  <si>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</si>
  <si>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</si>
  <si>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</si>
  <si>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</si>
  <si>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</si>
  <si>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</si>
  <si>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</si>
  <si>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</si>
  <si>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</si>
  <si>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</si>
  <si>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</si>
  <si>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</si>
  <si>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</si>
  <si>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</si>
  <si>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</si>
  <si>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</si>
  <si>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</si>
  <si>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</si>
  <si>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</si>
  <si>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</si>
  <si>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</si>
  <si>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</si>
  <si>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</si>
  <si>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</si>
  <si>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</si>
  <si>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</si>
  <si>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</si>
  <si>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</si>
  <si>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</si>
  <si>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</si>
  <si>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</si>
  <si>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</si>
  <si>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</si>
  <si>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</si>
  <si>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</si>
  <si>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</si>
  <si>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</si>
  <si>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</si>
  <si>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</si>
  <si>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</si>
  <si>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</si>
  <si>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</si>
  <si>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</si>
  <si>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</si>
  <si>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</si>
  <si>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</si>
  <si>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</si>
  <si>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</si>
  <si>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</si>
  <si>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</si>
  <si>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</si>
  <si>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</si>
  <si>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</si>
  <si>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</si>
  <si>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</si>
  <si>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</si>
  <si>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</si>
  <si>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</si>
  <si>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</si>
  <si>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</si>
  <si>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</si>
  <si>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</si>
  <si>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</si>
  <si>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</si>
  <si>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</si>
  <si>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</si>
  <si>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</si>
  <si>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</si>
  <si>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</si>
  <si>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</si>
  <si>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</si>
  <si>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</si>
  <si>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</si>
  <si>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</si>
  <si>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</si>
  <si>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</si>
  <si>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</si>
  <si>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</si>
  <si>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</si>
  <si>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</si>
  <si>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</si>
  <si>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</si>
  <si>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</si>
  <si>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</si>
  <si>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</si>
  <si>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</si>
  <si>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</si>
  <si>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</si>
  <si>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</si>
  <si>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</si>
  <si>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</si>
  <si>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</si>
  <si>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</si>
  <si>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</si>
  <si>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</si>
  <si>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</si>
  <si>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</si>
  <si>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</si>
  <si>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</si>
  <si>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</si>
  <si>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</si>
  <si>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</si>
  <si>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</si>
  <si>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</si>
  <si>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</si>
  <si>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</si>
  <si>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</si>
  <si>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</si>
  <si>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</si>
  <si>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</si>
  <si>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</si>
  <si>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</si>
  <si>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</si>
  <si>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</si>
  <si>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</si>
  <si>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</si>
  <si>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</si>
  <si>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</si>
  <si>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</si>
  <si>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</si>
  <si>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</si>
  <si>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</si>
  <si>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</si>
  <si>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</si>
  <si>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</si>
  <si>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</si>
  <si>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</si>
  <si>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</si>
  <si>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</si>
  <si>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</si>
  <si>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</si>
  <si>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</si>
  <si>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</si>
  <si>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</si>
  <si>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</si>
  <si>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</si>
  <si>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</si>
  <si>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</si>
  <si>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</si>
  <si>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</si>
  <si>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</si>
  <si>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</si>
  <si>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</si>
  <si>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</si>
  <si>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</si>
  <si>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</si>
  <si>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</si>
  <si>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</si>
  <si>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</si>
  <si>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</si>
  <si>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</si>
  <si>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</si>
  <si>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</si>
  <si>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</si>
  <si>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</si>
  <si>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</si>
  <si>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</si>
  <si>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</si>
  <si>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</si>
  <si>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</si>
  <si>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</si>
  <si>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</si>
  <si>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</si>
  <si>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</si>
  <si>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</si>
  <si>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</si>
  <si>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</si>
  <si>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</si>
  <si>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</si>
  <si>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</si>
  <si>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</si>
  <si>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</si>
  <si>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</si>
  <si>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</si>
  <si>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</si>
  <si>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</si>
  <si>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</si>
  <si>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</si>
  <si>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</si>
  <si>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</si>
  <si>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</si>
  <si>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</si>
  <si>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</si>
  <si>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</si>
  <si>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</si>
  <si>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</si>
  <si>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</si>
  <si>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</si>
  <si>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</si>
  <si>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</si>
  <si>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</si>
  <si>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</si>
  <si>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</si>
  <si>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</si>
  <si>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</si>
  <si>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</si>
  <si>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</si>
  <si>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</si>
  <si>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</si>
  <si>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</si>
  <si>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</si>
  <si>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</si>
  <si>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</si>
  <si>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</si>
  <si>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</si>
  <si>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</si>
  <si>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</si>
  <si>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</si>
  <si>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</si>
  <si>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</si>
  <si>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</si>
  <si>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</si>
  <si>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</si>
  <si>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</si>
  <si>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</si>
  <si>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</si>
  <si>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</si>
  <si>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</si>
  <si>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</si>
  <si>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</si>
  <si>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</si>
  <si>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</si>
  <si>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</si>
  <si>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</si>
  <si>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</si>
  <si>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</si>
  <si>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</si>
  <si>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</si>
  <si>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</si>
  <si>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</si>
  <si>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</si>
  <si>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</si>
  <si>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</si>
  <si>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</si>
  <si>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</si>
  <si>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</si>
  <si>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</si>
  <si>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</si>
  <si>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</si>
  <si>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</si>
  <si>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</si>
  <si>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</si>
  <si>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</si>
  <si>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</si>
  <si>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</si>
  <si>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</si>
  <si>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</si>
  <si>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</si>
  <si>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</si>
  <si>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</si>
  <si>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</si>
  <si>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</si>
  <si>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</si>
  <si>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</si>
  <si>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</si>
  <si>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</si>
  <si>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</si>
  <si>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</si>
  <si>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</si>
  <si>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</si>
  <si>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</si>
  <si>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</si>
  <si>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</si>
  <si>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</si>
  <si>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</si>
  <si>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</si>
  <si>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</si>
  <si>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</si>
  <si>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</si>
  <si>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</si>
  <si>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</si>
  <si>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</si>
  <si>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</si>
  <si>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</si>
  <si>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</si>
  <si>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</si>
  <si>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</si>
  <si>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</si>
  <si>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</si>
  <si>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</si>
  <si>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</si>
  <si>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</si>
  <si>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</si>
  <si>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</si>
  <si>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</si>
  <si>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</si>
  <si>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</si>
  <si>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</si>
  <si>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</si>
  <si>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</si>
  <si>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</si>
  <si>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</si>
  <si>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</si>
  <si>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</si>
  <si>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</si>
  <si>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</si>
  <si>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</si>
  <si>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</si>
  <si>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</si>
  <si>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</si>
  <si>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</si>
  <si>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</si>
  <si>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</si>
  <si>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</si>
  <si>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</si>
  <si>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</si>
  <si>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</si>
  <si>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</si>
  <si>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</si>
  <si>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</si>
  <si>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</si>
  <si>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</si>
  <si>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</si>
  <si>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</si>
  <si>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</si>
  <si>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</si>
  <si>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</si>
  <si>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</si>
  <si>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</si>
  <si>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</si>
  <si>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</si>
  <si>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</si>
  <si>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</si>
  <si>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</si>
  <si>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</si>
  <si>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</si>
  <si>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</si>
  <si>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</si>
  <si>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</si>
  <si>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</si>
  <si>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</si>
  <si>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</si>
  <si>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</si>
  <si>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</si>
  <si>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</si>
  <si>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</si>
  <si>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</si>
  <si>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</si>
  <si>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</si>
  <si>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</si>
  <si>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</si>
  <si>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</si>
  <si>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</si>
  <si>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</si>
  <si>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</si>
  <si>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</si>
  <si>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</si>
  <si>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</si>
  <si>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</si>
  <si>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</si>
  <si>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</si>
  <si>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</si>
  <si>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</si>
  <si>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</si>
  <si>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</si>
  <si>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</si>
  <si>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</si>
  <si>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</si>
  <si>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</si>
  <si>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</si>
  <si>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</si>
  <si>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</si>
  <si>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</si>
  <si>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</si>
  <si>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</si>
  <si>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</si>
  <si>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</si>
  <si>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</si>
  <si>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</si>
  <si>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</si>
  <si>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</si>
  <si>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</si>
  <si>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</si>
  <si>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</si>
  <si>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</si>
  <si>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</si>
  <si>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</si>
  <si>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</si>
  <si>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</si>
  <si>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</si>
  <si>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</si>
  <si>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</si>
  <si>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</si>
  <si>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</si>
  <si>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</si>
  <si>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</si>
  <si>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</si>
  <si>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</si>
  <si>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</si>
  <si>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</si>
  <si>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</si>
  <si>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</si>
  <si>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</si>
  <si>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</si>
  <si>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</si>
  <si>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</si>
  <si>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</si>
  <si>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</si>
  <si>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</si>
  <si>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</si>
  <si>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</si>
  <si>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</si>
  <si>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</si>
  <si>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</si>
  <si>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</si>
  <si>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</si>
  <si>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</si>
  <si>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</si>
  <si>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</si>
  <si>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</si>
  <si>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</si>
  <si>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</si>
  <si>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</si>
  <si>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</si>
  <si>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</si>
  <si>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</si>
  <si>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</si>
  <si>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</si>
  <si>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</si>
  <si>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</si>
  <si>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</si>
  <si>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</si>
  <si>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</si>
  <si>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</si>
  <si>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</si>
  <si>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</si>
  <si>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</si>
  <si>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</si>
  <si>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</si>
  <si>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</si>
  <si>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</si>
  <si>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</si>
  <si>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</si>
  <si>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</si>
  <si>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</si>
  <si>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</si>
  <si>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</si>
  <si>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</si>
  <si>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</si>
  <si>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</si>
  <si>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</si>
  <si>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</si>
  <si>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</si>
  <si>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</si>
  <si>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</si>
  <si>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</si>
  <si>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</si>
  <si>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</si>
  <si>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</si>
  <si>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</si>
  <si>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</si>
  <si>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</si>
  <si>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</si>
  <si>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</si>
  <si>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</si>
  <si>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</si>
  <si>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</si>
  <si>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</si>
  <si>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</si>
  <si>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</si>
  <si>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</si>
  <si>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</si>
  <si>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</si>
  <si>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</si>
  <si>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</si>
  <si>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</si>
  <si>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</si>
  <si>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</si>
  <si>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</si>
  <si>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</si>
  <si>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</si>
  <si>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</si>
  <si>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</si>
  <si>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</si>
  <si>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</si>
  <si>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</si>
  <si>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</si>
  <si>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</si>
  <si>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</si>
  <si>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</si>
  <si>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</si>
  <si>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</si>
  <si>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</si>
  <si>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</si>
  <si>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</si>
  <si>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</si>
  <si>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</si>
  <si>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</si>
  <si>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</si>
  <si>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</si>
  <si>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</si>
  <si>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</si>
  <si>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</si>
  <si>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</si>
  <si>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</si>
  <si>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</si>
  <si>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</si>
  <si>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</si>
  <si>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</si>
  <si>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</si>
  <si>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</si>
  <si>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</si>
  <si>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</si>
  <si>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</si>
  <si>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</si>
  <si>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</si>
  <si>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</si>
  <si>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</si>
  <si>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</si>
  <si>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</si>
  <si>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</si>
  <si>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</si>
  <si>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</si>
  <si>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</si>
  <si>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</si>
  <si>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</si>
  <si>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</si>
  <si>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</si>
  <si>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</si>
  <si>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</si>
  <si>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</si>
  <si>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</si>
  <si>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</si>
  <si>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</si>
  <si>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</si>
  <si>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</si>
  <si>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</si>
  <si>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</si>
  <si>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</si>
  <si>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</si>
  <si>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</si>
  <si>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</si>
  <si>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</si>
  <si>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</si>
  <si>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</si>
  <si>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</si>
  <si>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</si>
  <si>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</si>
  <si>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</si>
  <si>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</si>
  <si>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</si>
  <si>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</si>
  <si>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</si>
  <si>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</si>
  <si>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</si>
  <si>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</si>
  <si>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</si>
  <si>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</si>
  <si>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</si>
  <si>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</si>
  <si>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</si>
  <si>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</si>
  <si>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</si>
  <si>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</si>
  <si>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</si>
  <si>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</si>
  <si>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</si>
  <si>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</si>
  <si>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</si>
  <si>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</si>
  <si>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</si>
  <si>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</si>
  <si>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</si>
  <si>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</si>
  <si>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</si>
  <si>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</si>
  <si>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</si>
  <si>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</si>
  <si>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</si>
  <si>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</si>
  <si>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</si>
  <si>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</si>
  <si>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</si>
  <si>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</si>
  <si>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</si>
  <si>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</si>
  <si>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</si>
  <si>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</si>
  <si>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</si>
  <si>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</si>
  <si>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</si>
  <si>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</si>
  <si>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</si>
  <si>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</si>
  <si>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</si>
  <si>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</si>
  <si>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</si>
  <si>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</si>
  <si>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</si>
  <si>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</si>
  <si>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</si>
  <si>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</si>
  <si>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</si>
  <si>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</si>
  <si>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</si>
  <si>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</si>
  <si>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</si>
  <si>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</si>
  <si>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</si>
  <si>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</si>
  <si>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</si>
  <si>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</si>
  <si>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</si>
  <si>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</si>
  <si>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</si>
  <si>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</si>
  <si>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</si>
  <si>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</si>
  <si>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</si>
  <si>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</si>
  <si>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</si>
  <si>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</si>
  <si>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</si>
  <si>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</si>
  <si>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</si>
  <si>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</si>
  <si>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</si>
  <si>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</si>
  <si>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</si>
  <si>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</si>
  <si>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</si>
  <si>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</si>
  <si>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</si>
  <si>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</si>
  <si>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</si>
  <si>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</si>
  <si>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</si>
  <si>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</si>
  <si>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</si>
  <si>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</si>
  <si>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</si>
  <si>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</si>
  <si>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</si>
  <si>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</si>
  <si>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</si>
  <si>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</si>
  <si>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</si>
  <si>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</si>
  <si>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</si>
  <si>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</si>
  <si>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</si>
  <si>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</si>
  <si>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</si>
  <si>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</si>
  <si>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</si>
  <si>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</si>
  <si>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</si>
  <si>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</si>
  <si>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</si>
  <si>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</si>
  <si>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</si>
  <si>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</si>
  <si>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</si>
  <si>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</si>
  <si>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</si>
  <si>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</si>
  <si>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</si>
  <si>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</si>
  <si>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</si>
  <si>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</si>
  <si>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</si>
  <si>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</si>
  <si>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</si>
  <si>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</si>
  <si>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</si>
  <si>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</si>
  <si>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</si>
  <si>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</si>
  <si>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</si>
  <si>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</si>
  <si>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</si>
  <si>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</si>
  <si>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</si>
  <si>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</si>
  <si>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</si>
  <si>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</si>
  <si>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</si>
  <si>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</si>
  <si>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</si>
  <si>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</si>
  <si>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</si>
  <si>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</si>
  <si>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</si>
  <si>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</si>
  <si>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</si>
  <si>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</si>
  <si>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</si>
  <si>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</si>
  <si>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</si>
  <si>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</si>
  <si>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</si>
  <si>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</si>
  <si>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</si>
  <si>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</si>
  <si>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</si>
  <si>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</si>
  <si>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</si>
  <si>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</si>
  <si>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</si>
  <si>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</si>
  <si>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</si>
  <si>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</si>
  <si>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</si>
  <si>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</si>
  <si>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</si>
  <si>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</si>
  <si>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</si>
  <si>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</si>
  <si>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</si>
  <si>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</si>
  <si>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</si>
  <si>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</si>
  <si>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</si>
  <si>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</si>
  <si>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</si>
  <si>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</si>
  <si>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</si>
  <si>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</si>
  <si>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</si>
  <si>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</si>
  <si>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</si>
  <si>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</si>
  <si>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</si>
  <si>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</si>
  <si>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</si>
  <si>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</si>
  <si>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</si>
  <si>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</si>
  <si>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</si>
  <si>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</si>
  <si>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</si>
  <si>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</si>
  <si>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</si>
  <si>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</si>
  <si>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</si>
  <si>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</si>
  <si>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</si>
  <si>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</si>
  <si>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</si>
  <si>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</si>
  <si>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</si>
  <si>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</si>
  <si>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</si>
  <si>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</si>
  <si>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</si>
  <si>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</si>
  <si>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</si>
  <si>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</si>
  <si>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</si>
  <si>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</si>
  <si>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</si>
  <si>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</si>
  <si>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</si>
  <si>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</si>
  <si>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</si>
  <si>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</si>
  <si>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</si>
  <si>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</si>
  <si>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</si>
  <si>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</si>
  <si>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</si>
  <si>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</si>
  <si>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</si>
  <si>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</si>
  <si>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</si>
  <si>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</si>
  <si>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</si>
  <si>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</si>
  <si>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</si>
  <si>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</si>
  <si>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</si>
  <si>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</si>
  <si>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</si>
  <si>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</si>
  <si>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</si>
  <si>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</si>
  <si>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</si>
  <si>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</si>
  <si>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</si>
  <si>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</si>
  <si>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</si>
  <si>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</si>
  <si>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</si>
  <si>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</si>
  <si>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</si>
  <si>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</si>
  <si>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</si>
  <si>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</si>
  <si>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</si>
  <si>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</si>
  <si>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</si>
  <si>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</si>
  <si>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</si>
  <si>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</si>
  <si>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</si>
  <si>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</si>
  <si>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</si>
  <si>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</si>
  <si>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</si>
  <si>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</si>
  <si>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</si>
  <si>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</si>
  <si>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</si>
  <si>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</si>
  <si>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</si>
  <si>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</si>
  <si>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</si>
  <si>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</si>
  <si>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</si>
  <si>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</si>
  <si>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</si>
  <si>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</si>
  <si>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</si>
  <si>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</si>
  <si>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</si>
  <si>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</si>
  <si>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</si>
  <si>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</si>
  <si>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</si>
  <si>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</si>
  <si>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</si>
  <si>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</si>
  <si>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</si>
  <si>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</si>
  <si>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</si>
  <si>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</si>
  <si>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</si>
  <si>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</si>
  <si>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</si>
  <si>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</si>
  <si>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</si>
  <si>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</si>
  <si>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</si>
  <si>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</si>
  <si>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</si>
  <si>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</si>
  <si>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</si>
  <si>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</si>
  <si>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</si>
  <si>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</si>
  <si>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</si>
  <si>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</si>
  <si>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</si>
  <si>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</si>
  <si>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</si>
  <si>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</si>
  <si>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</si>
  <si>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</si>
  <si>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</si>
  <si>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</si>
  <si>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</si>
  <si>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</si>
  <si>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</si>
  <si>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</si>
  <si>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</si>
  <si>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</si>
  <si>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</si>
  <si>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</si>
  <si>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</si>
  <si>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</si>
  <si>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</si>
  <si>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</si>
  <si>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</si>
  <si>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</si>
  <si>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</si>
  <si>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</si>
  <si>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</si>
  <si>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</si>
  <si>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</si>
  <si>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</si>
  <si>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</si>
  <si>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</si>
  <si>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</si>
  <si>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</si>
  <si>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</si>
  <si>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</si>
  <si>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</si>
  <si>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</si>
  <si>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</si>
  <si>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</si>
  <si>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</si>
  <si>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</si>
  <si>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</si>
  <si>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</si>
  <si>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</si>
  <si>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</si>
  <si>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</si>
  <si>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</si>
  <si>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</si>
  <si>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</si>
  <si>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</si>
  <si>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</si>
  <si>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</si>
  <si>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</si>
  <si>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</si>
  <si>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</si>
  <si>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</si>
  <si>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</si>
  <si>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</si>
  <si>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</si>
  <si>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</si>
  <si>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</si>
  <si>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</si>
  <si>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</si>
  <si>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</si>
  <si>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</si>
  <si>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</si>
  <si>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</si>
  <si>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</si>
  <si>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</si>
  <si>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</si>
  <si>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</si>
  <si>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</si>
  <si>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</si>
  <si>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</si>
  <si>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</si>
  <si>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</si>
  <si>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</si>
  <si>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</si>
  <si>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</si>
  <si>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</si>
  <si>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</si>
  <si>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</si>
  <si>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</si>
  <si>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</si>
  <si>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</si>
  <si>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</si>
  <si>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</si>
  <si>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</si>
  <si>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</si>
  <si>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</si>
  <si>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</si>
  <si>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</si>
  <si>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</si>
  <si>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</si>
  <si>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</si>
  <si>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</si>
  <si>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</si>
  <si>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</si>
  <si>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</si>
  <si>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</si>
  <si>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</si>
  <si>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</si>
  <si>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</si>
  <si>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</si>
  <si>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</si>
  <si>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</si>
  <si>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</si>
  <si>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</si>
  <si>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</si>
  <si>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</si>
  <si>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</si>
  <si>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</si>
  <si>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</si>
  <si>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</si>
  <si>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</si>
  <si>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</si>
  <si>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</si>
  <si>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</si>
  <si>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</si>
  <si>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</si>
  <si>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</si>
  <si>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</si>
  <si>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</si>
  <si>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</si>
  <si>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</si>
  <si>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</si>
  <si>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</si>
  <si>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</si>
  <si>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</si>
  <si>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</si>
  <si>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</si>
  <si>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</si>
  <si>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</si>
  <si>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</si>
  <si>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</si>
  <si>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</si>
  <si>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</si>
  <si>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</si>
  <si>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</si>
  <si>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</si>
  <si>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</si>
  <si>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</si>
  <si>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</si>
  <si>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</si>
  <si>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</si>
  <si>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</si>
  <si>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</si>
  <si>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</si>
  <si>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</si>
  <si>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</si>
  <si>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</si>
  <si>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</si>
  <si>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</si>
  <si>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</si>
  <si>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</si>
  <si>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</si>
  <si>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</si>
  <si>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</si>
  <si>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</si>
  <si>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</si>
  <si>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</si>
  <si>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</si>
  <si>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</si>
  <si>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</si>
  <si>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</si>
  <si>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</si>
  <si>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</si>
  <si>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</si>
  <si>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</si>
  <si>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</si>
  <si>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</si>
  <si>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</si>
  <si>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</si>
  <si>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</si>
  <si>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</si>
  <si>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</si>
  <si>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</si>
  <si>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</si>
  <si>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</si>
  <si>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</si>
  <si>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</si>
  <si>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</si>
  <si>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</si>
  <si>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</si>
  <si>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</si>
  <si>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</si>
  <si>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</si>
  <si>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</si>
  <si>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</si>
  <si>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</si>
  <si>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</si>
  <si>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</si>
  <si>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</si>
  <si>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</si>
  <si>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</si>
  <si>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</si>
  <si>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</si>
  <si>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</si>
  <si>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</si>
  <si>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</si>
  <si>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</si>
  <si>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</si>
  <si>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</si>
  <si>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</si>
  <si>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</si>
  <si>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</si>
  <si>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</si>
  <si>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</si>
  <si>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</si>
  <si>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</si>
  <si>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</si>
  <si>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</si>
  <si>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</si>
  <si>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</si>
  <si>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</si>
  <si>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</si>
  <si>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</si>
  <si>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</si>
  <si>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</si>
  <si>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</si>
  <si>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</si>
  <si>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</si>
  <si>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</si>
  <si>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</si>
  <si>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</si>
  <si>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</si>
  <si>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</si>
  <si>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</si>
  <si>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</si>
  <si>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</si>
  <si>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</si>
  <si>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</si>
  <si>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</si>
  <si>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</si>
  <si>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</si>
  <si>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</si>
  <si>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</si>
  <si>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</si>
  <si>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</si>
  <si>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</si>
  <si>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</si>
  <si>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</si>
  <si>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</si>
  <si>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</si>
  <si>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</si>
  <si>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</si>
  <si>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</si>
  <si>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</si>
  <si>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</si>
  <si>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</si>
  <si>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</si>
  <si>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</si>
  <si>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</si>
  <si>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</si>
  <si>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</si>
  <si>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</si>
  <si>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</si>
  <si>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</si>
  <si>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</si>
  <si>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</si>
  <si>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</si>
  <si>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</si>
  <si>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</si>
  <si>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</si>
  <si>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</si>
  <si>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</si>
  <si>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</si>
  <si>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</si>
  <si>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</si>
  <si>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</si>
  <si>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</si>
  <si>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</si>
  <si>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</si>
  <si>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</si>
  <si>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</si>
  <si>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</si>
  <si>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</si>
  <si>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</si>
  <si>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</si>
  <si>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</si>
  <si>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</si>
  <si>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</si>
  <si>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</si>
  <si>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</si>
  <si>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</si>
  <si>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</si>
  <si>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</si>
  <si>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</si>
  <si>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</si>
  <si>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</si>
  <si>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</si>
  <si>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</si>
  <si>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</si>
  <si>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</si>
  <si>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</si>
  <si>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</si>
  <si>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</si>
  <si>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</si>
  <si>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</si>
  <si>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</si>
  <si>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</si>
  <si>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</si>
  <si>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</si>
  <si>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</si>
  <si>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</si>
  <si>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</si>
  <si>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</si>
  <si>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</si>
  <si>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</si>
  <si>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</si>
  <si>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</si>
  <si>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</si>
  <si>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</si>
  <si>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</si>
  <si>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</si>
  <si>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</si>
  <si>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</si>
  <si>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</si>
  <si>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</si>
  <si>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</si>
  <si>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</si>
  <si>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</si>
  <si>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</si>
  <si>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</si>
  <si>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</si>
  <si>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</si>
  <si>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</si>
  <si>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</si>
  <si>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</si>
  <si>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</si>
  <si>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</si>
  <si>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</si>
  <si>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</si>
  <si>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</si>
  <si>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</si>
  <si>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</si>
  <si>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</si>
  <si>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</si>
  <si>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</si>
  <si>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</si>
  <si>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</si>
  <si>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</si>
  <si>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</si>
  <si>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</si>
  <si>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</si>
  <si>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</si>
  <si>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</si>
  <si>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</si>
  <si>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</si>
  <si>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</si>
  <si>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</si>
  <si>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</si>
  <si>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</si>
  <si>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</si>
  <si>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</si>
  <si>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</si>
  <si>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</si>
  <si>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</si>
  <si>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</si>
  <si>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</si>
  <si>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</si>
  <si>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</si>
  <si>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</si>
  <si>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</si>
  <si>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</si>
  <si>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</si>
  <si>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</si>
  <si>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</si>
  <si>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</si>
  <si>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</si>
  <si>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</si>
  <si>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</si>
  <si>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</si>
  <si>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</si>
  <si>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</si>
  <si>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</si>
  <si>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</si>
  <si>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</si>
  <si>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</si>
  <si>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</si>
  <si>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</si>
  <si>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</si>
  <si>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</si>
  <si>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</si>
  <si>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</si>
  <si>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</si>
  <si>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</si>
  <si>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</si>
  <si>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</si>
  <si>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</si>
  <si>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</si>
  <si>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</si>
  <si>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</si>
  <si>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</si>
  <si>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</si>
  <si>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</si>
  <si>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</si>
  <si>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</si>
  <si>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</si>
  <si>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</si>
  <si>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</si>
  <si>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</si>
  <si>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</si>
  <si>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</si>
  <si>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</si>
  <si>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</si>
  <si>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</si>
  <si>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</si>
  <si>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</si>
  <si>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</si>
  <si>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</si>
  <si>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</si>
  <si>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</si>
  <si>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</si>
  <si>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</si>
  <si>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</si>
  <si>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</si>
  <si>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</si>
  <si>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</si>
  <si>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</si>
  <si>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</si>
  <si>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</si>
  <si>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</si>
  <si>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</si>
  <si>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</si>
  <si>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</si>
  <si>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</si>
  <si>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</si>
  <si>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</si>
  <si>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</si>
  <si>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</si>
  <si>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</si>
  <si>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</si>
  <si>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</si>
  <si>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</si>
  <si>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</si>
  <si>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</si>
  <si>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</si>
  <si>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</si>
  <si>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</si>
  <si>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</si>
  <si>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</si>
  <si>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</si>
  <si>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</si>
  <si>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</si>
  <si>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</si>
  <si>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</si>
  <si>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</si>
  <si>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</si>
  <si>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</si>
  <si>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</si>
  <si>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</si>
  <si>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</si>
  <si>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</si>
  <si>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</si>
  <si>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</si>
  <si>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</si>
  <si>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</si>
  <si>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</si>
  <si>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</si>
  <si>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</si>
  <si>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</si>
  <si>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</si>
  <si>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</si>
  <si>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</si>
  <si>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</si>
  <si>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</si>
  <si>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</si>
  <si>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</si>
  <si>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</si>
  <si>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</si>
  <si>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</si>
  <si>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</si>
  <si>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</si>
  <si>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</si>
  <si>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</si>
  <si>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</si>
  <si>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</si>
  <si>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</si>
  <si>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</si>
  <si>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</si>
  <si>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</si>
  <si>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</si>
  <si>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</si>
  <si>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</si>
  <si>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</si>
  <si>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</si>
  <si>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</si>
  <si>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</si>
  <si>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</si>
  <si>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</si>
  <si>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</si>
  <si>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</si>
  <si>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</si>
  <si>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</si>
  <si>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</si>
  <si>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</si>
  <si>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</si>
  <si>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</si>
  <si>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</si>
  <si>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</si>
  <si>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</si>
  <si>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</si>
  <si>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</si>
  <si>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</si>
  <si>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</si>
  <si>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</si>
  <si>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</si>
  <si>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</si>
  <si>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</si>
  <si>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</si>
  <si>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</si>
  <si>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</si>
  <si>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</si>
  <si>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</si>
  <si>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</si>
  <si>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</si>
  <si>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</si>
  <si>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</si>
  <si>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</si>
  <si>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</si>
  <si>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</si>
  <si>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</si>
  <si>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</si>
  <si>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</si>
  <si>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</si>
  <si>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</si>
  <si>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</si>
  <si>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</si>
  <si>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</si>
  <si>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</si>
  <si>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</si>
  <si>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</si>
  <si>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</si>
  <si>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</si>
  <si>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</si>
  <si>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</si>
  <si>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</si>
  <si>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</si>
  <si>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</si>
  <si>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</si>
  <si>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</si>
  <si>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</si>
  <si>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</si>
  <si>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</si>
  <si>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</si>
  <si>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</si>
  <si>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</si>
  <si>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</si>
  <si>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</si>
  <si>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</si>
  <si>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</si>
  <si>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</si>
  <si>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</si>
  <si>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</si>
  <si>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</si>
  <si>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</si>
  <si>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</si>
  <si>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</si>
  <si>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</si>
  <si>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</si>
  <si>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</si>
  <si>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</si>
  <si>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</si>
  <si>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</si>
  <si>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</si>
  <si>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</si>
  <si>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</si>
  <si>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</si>
  <si>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</si>
  <si>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</si>
  <si>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</si>
  <si>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</si>
  <si>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</si>
  <si>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</si>
  <si>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</si>
  <si>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</si>
  <si>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</si>
  <si>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</si>
  <si>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</si>
  <si>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</si>
  <si>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</si>
  <si>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</si>
  <si>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</si>
  <si>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</si>
  <si>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</si>
  <si>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</si>
  <si>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</si>
  <si>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</si>
  <si>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</si>
  <si>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</si>
  <si>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</si>
  <si>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</si>
  <si>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</si>
  <si>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</si>
  <si>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</si>
  <si>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</si>
  <si>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</si>
  <si>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</si>
  <si>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</si>
  <si>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</si>
  <si>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</si>
  <si>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</si>
  <si>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</si>
  <si>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</si>
  <si>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</si>
  <si>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</si>
  <si>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</si>
  <si>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</si>
  <si>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</si>
  <si>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</si>
  <si>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</si>
  <si>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</si>
  <si>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</si>
  <si>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</si>
  <si>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</si>
  <si>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</si>
  <si>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</si>
  <si>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</si>
  <si>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</si>
  <si>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</si>
  <si>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</si>
  <si>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</si>
  <si>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</si>
  <si>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</si>
  <si>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</si>
  <si>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</si>
  <si>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</si>
  <si>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</si>
  <si>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</si>
  <si>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</si>
  <si>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</si>
  <si>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</si>
  <si>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</si>
  <si>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</si>
  <si>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</si>
  <si>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</si>
  <si>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</si>
  <si>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</si>
  <si>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</si>
  <si>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</si>
  <si>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</si>
  <si>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</si>
  <si>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</si>
  <si>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</si>
  <si>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</si>
  <si>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</si>
  <si>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</si>
  <si>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</si>
  <si>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</si>
  <si>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</si>
  <si>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</si>
  <si>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</si>
  <si>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</si>
  <si>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</si>
  <si>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</si>
  <si>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</si>
  <si>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</si>
  <si>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</si>
  <si>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</si>
  <si>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</si>
  <si>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</si>
  <si>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</si>
  <si>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</si>
  <si>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</si>
  <si>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</si>
  <si>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</si>
  <si>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</si>
  <si>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</si>
  <si>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</si>
  <si>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</si>
  <si>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</si>
  <si>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</si>
  <si>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</si>
  <si>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</si>
  <si>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</si>
  <si>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</si>
  <si>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</si>
  <si>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</si>
  <si>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</si>
  <si>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</si>
  <si>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</si>
  <si>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</si>
  <si>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</si>
  <si>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</si>
  <si>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</si>
  <si>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</si>
  <si>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</si>
  <si>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</si>
  <si>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</si>
  <si>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</si>
  <si>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</si>
  <si>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</si>
  <si>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</si>
  <si>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</si>
  <si>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</si>
  <si>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</si>
  <si>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</si>
  <si>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</si>
  <si>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</si>
  <si>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</si>
  <si>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</si>
  <si>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</si>
  <si>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</si>
  <si>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</si>
  <si>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</si>
  <si>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</si>
  <si>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</si>
  <si>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</si>
  <si>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</si>
  <si>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</si>
  <si>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</si>
  <si>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</si>
  <si>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</si>
  <si>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</si>
  <si>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</si>
  <si>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</si>
  <si>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</si>
  <si>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</si>
  <si>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</si>
  <si>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</si>
  <si>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</si>
  <si>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</si>
  <si>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</si>
  <si>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</si>
  <si>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</si>
  <si>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</si>
  <si>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</si>
  <si>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</si>
  <si>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</si>
  <si>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</si>
  <si>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</si>
  <si>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</si>
  <si>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</si>
  <si>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</si>
  <si>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</si>
  <si>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</si>
  <si>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</si>
  <si>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</si>
  <si>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</si>
  <si>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</si>
  <si>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</si>
  <si>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</si>
  <si>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</si>
  <si>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</si>
  <si>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</si>
  <si>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</si>
  <si>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</si>
  <si>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</si>
  <si>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</si>
  <si>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</si>
  <si>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</si>
  <si>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</si>
  <si>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</si>
  <si>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</si>
  <si>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</si>
  <si>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</si>
  <si>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</si>
  <si>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</si>
  <si>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</si>
  <si>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</si>
  <si>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</si>
  <si>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</si>
  <si>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</si>
  <si>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</si>
  <si>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</si>
  <si>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</si>
  <si>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</si>
  <si>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</si>
  <si>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</si>
  <si>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</si>
  <si>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</si>
  <si>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</si>
  <si>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</si>
  <si>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</si>
  <si>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</si>
  <si>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</si>
  <si>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</si>
  <si>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</si>
  <si>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</si>
  <si>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</si>
  <si>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</si>
  <si>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</si>
  <si>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</si>
  <si>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</si>
  <si>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</si>
  <si>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</si>
  <si>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</si>
  <si>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</si>
  <si>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</si>
  <si>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</si>
  <si>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</si>
  <si>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</si>
  <si>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</si>
  <si>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</si>
  <si>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</si>
  <si>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</si>
  <si>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</si>
  <si>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</si>
  <si>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</si>
  <si>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</si>
  <si>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</si>
  <si>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</si>
  <si>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</si>
  <si>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</si>
  <si>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</si>
  <si>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</si>
  <si>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</si>
  <si>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</si>
  <si>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</si>
  <si>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</si>
  <si>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</si>
  <si>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</si>
  <si>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</si>
  <si>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</si>
  <si>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</si>
  <si>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</si>
  <si>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</si>
  <si>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</si>
  <si>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</si>
  <si>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</si>
  <si>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</si>
  <si>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</si>
  <si>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</si>
  <si>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</si>
  <si>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</si>
  <si>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</si>
  <si>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</si>
  <si>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</si>
  <si>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</si>
  <si>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</si>
  <si>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</si>
  <si>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</si>
  <si>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</si>
  <si>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</si>
  <si>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</si>
  <si>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</si>
  <si>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</si>
  <si>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</si>
  <si>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</si>
  <si>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</si>
  <si>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</si>
  <si>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</si>
  <si>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</si>
  <si>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</si>
  <si>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</si>
  <si>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</si>
  <si>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</si>
  <si>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</si>
  <si>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</si>
  <si>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</si>
  <si>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</si>
  <si>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</si>
  <si>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</si>
  <si>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</si>
  <si>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</si>
  <si>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</si>
  <si>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</si>
  <si>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</si>
  <si>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</si>
  <si>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</si>
  <si>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</si>
  <si>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</si>
  <si>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</si>
  <si>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</si>
  <si>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</si>
  <si>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</si>
  <si>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</si>
  <si>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</si>
  <si>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</si>
  <si>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</si>
  <si>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</si>
  <si>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</si>
  <si>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</si>
  <si>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</si>
  <si>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</si>
  <si>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</si>
  <si>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</si>
  <si>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</si>
  <si>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</si>
  <si>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</si>
  <si>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</si>
  <si>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</si>
  <si>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</si>
  <si>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</si>
  <si>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</si>
  <si>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</si>
  <si>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</si>
  <si>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</si>
  <si>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</si>
  <si>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</si>
  <si>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</si>
  <si>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</si>
  <si>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</si>
  <si>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</si>
  <si>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</si>
  <si>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</si>
  <si>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</si>
  <si>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</si>
  <si>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</si>
  <si>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</si>
  <si>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</si>
  <si>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</si>
  <si>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</si>
  <si>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</si>
  <si>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</si>
  <si>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</si>
  <si>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</si>
  <si>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</si>
  <si>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</si>
  <si>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</si>
  <si>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</si>
  <si>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</si>
  <si>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</si>
  <si>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</si>
  <si>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</si>
  <si>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</si>
  <si>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</si>
  <si>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</si>
  <si>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</si>
  <si>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</si>
  <si>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</si>
  <si>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</si>
  <si>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</si>
  <si>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</si>
  <si>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</si>
  <si>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</si>
  <si>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</si>
  <si>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</si>
  <si>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</si>
  <si>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</si>
  <si>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</si>
  <si>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</si>
  <si>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</si>
  <si>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</si>
  <si>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</si>
  <si>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</si>
  <si>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</si>
  <si>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</si>
  <si>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</si>
  <si>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</si>
  <si>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</si>
  <si>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</si>
  <si>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</si>
  <si>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</si>
  <si>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</si>
  <si>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</si>
  <si>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</si>
  <si>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</si>
  <si>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</si>
  <si>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</si>
  <si>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</si>
  <si>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</si>
  <si>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</si>
  <si>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</si>
  <si>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</si>
  <si>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</si>
  <si>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</si>
  <si>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</si>
  <si>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</si>
  <si>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</si>
  <si>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</si>
  <si>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</si>
  <si>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</si>
  <si>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</si>
  <si>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</si>
  <si>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</si>
  <si>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</si>
  <si>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</si>
  <si>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</si>
  <si>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</si>
  <si>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</si>
  <si>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</si>
  <si>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</si>
  <si>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</si>
  <si>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</si>
  <si>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</si>
  <si>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</si>
  <si>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</si>
  <si>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</si>
  <si>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</si>
  <si>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</si>
  <si>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</si>
  <si>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</si>
  <si>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</si>
  <si>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</si>
  <si>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</si>
  <si>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</si>
  <si>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</si>
  <si>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</si>
  <si>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</si>
  <si>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</si>
  <si>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</si>
  <si>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</si>
  <si>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</si>
  <si>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</si>
  <si>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</si>
  <si>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</si>
  <si>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</si>
  <si>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</si>
  <si>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</si>
  <si>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</si>
  <si>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</si>
  <si>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</si>
  <si>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</si>
  <si>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</si>
  <si>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</si>
  <si>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</si>
  <si>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</si>
  <si>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</si>
  <si>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</si>
  <si>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</si>
  <si>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</si>
  <si>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</si>
  <si>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</si>
  <si>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</si>
  <si>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</si>
  <si>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</si>
  <si>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</si>
  <si>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</si>
  <si>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</si>
  <si>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</si>
  <si>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</si>
  <si>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</si>
  <si>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</si>
  <si>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</si>
  <si>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</si>
  <si>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</si>
  <si>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</si>
  <si>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</si>
  <si>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</si>
  <si>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</si>
  <si>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</si>
  <si>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</si>
  <si>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</si>
  <si>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</si>
  <si>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</si>
  <si>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</si>
  <si>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</si>
  <si>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</si>
  <si>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</si>
  <si>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</si>
  <si>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</si>
  <si>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</si>
  <si>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</si>
  <si>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</si>
  <si>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</si>
  <si>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</si>
  <si>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</si>
  <si>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</si>
  <si>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</si>
  <si>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</si>
  <si>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</si>
  <si>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</si>
  <si>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</si>
  <si>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</si>
  <si>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</si>
  <si>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</si>
  <si>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</si>
  <si>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</si>
  <si>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</si>
  <si>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</si>
  <si>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</si>
  <si>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</si>
  <si>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</si>
  <si>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</si>
  <si>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</si>
  <si>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</si>
  <si>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</si>
  <si>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</si>
  <si>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</si>
  <si>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</si>
  <si>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</si>
  <si>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</si>
  <si>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</si>
  <si>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</si>
  <si>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</si>
  <si>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</si>
  <si>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</si>
  <si>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</si>
  <si>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</si>
  <si>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</si>
  <si>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</si>
  <si>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</si>
  <si>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</si>
  <si>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</si>
  <si>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</si>
  <si>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</si>
  <si>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</si>
  <si>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</si>
  <si>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</si>
  <si>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</si>
  <si>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</si>
  <si>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</si>
  <si>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</si>
  <si>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</si>
  <si>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</si>
  <si>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</si>
  <si>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</si>
  <si>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</si>
  <si>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</si>
  <si>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</si>
  <si>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</si>
  <si>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</si>
  <si>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</si>
  <si>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</si>
  <si>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</si>
  <si>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</si>
  <si>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</si>
  <si>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</si>
  <si>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</si>
  <si>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</si>
  <si>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</si>
  <si>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</si>
  <si>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</si>
  <si>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</si>
  <si>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</si>
  <si>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</si>
  <si>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</si>
  <si>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</si>
  <si>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</si>
  <si>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</si>
  <si>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</si>
  <si>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</si>
  <si>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</si>
  <si>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</si>
  <si>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</si>
  <si>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</si>
  <si>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</si>
  <si>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</si>
  <si>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</si>
  <si>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</si>
  <si>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</si>
  <si>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</si>
  <si>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</si>
  <si>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</si>
  <si>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</si>
  <si>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</si>
  <si>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</si>
  <si>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</si>
  <si>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</si>
  <si>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</si>
  <si>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</si>
  <si>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</si>
  <si>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</si>
  <si>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</si>
  <si>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</si>
  <si>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</si>
  <si>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</si>
  <si>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</si>
  <si>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</si>
  <si>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</si>
  <si>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</si>
  <si>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</si>
  <si>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</si>
  <si>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</si>
  <si>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</si>
  <si>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</si>
  <si>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</si>
  <si>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</si>
  <si>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</si>
  <si>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</si>
  <si>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</si>
  <si>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</si>
  <si>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</si>
  <si>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</si>
  <si>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</si>
  <si>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</si>
  <si>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</si>
  <si>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</si>
  <si>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</si>
  <si>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</si>
  <si>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</si>
  <si>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</si>
  <si>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</si>
  <si>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</si>
  <si>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</si>
  <si>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</si>
  <si>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</si>
  <si>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</si>
  <si>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</si>
  <si>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</si>
  <si>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</si>
  <si>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</si>
  <si>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</si>
  <si>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</si>
  <si>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</si>
  <si>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</si>
  <si>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</si>
  <si>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</si>
  <si>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</si>
  <si>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</si>
  <si>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</si>
  <si>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</si>
  <si>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</si>
  <si>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</si>
  <si>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</si>
  <si>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</si>
  <si>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</si>
  <si>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</si>
  <si>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</si>
  <si>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</si>
  <si>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</si>
  <si>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</si>
  <si>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</si>
  <si>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</si>
  <si>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</si>
  <si>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</si>
  <si>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</si>
  <si>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</si>
  <si>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</si>
  <si>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</si>
  <si>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</si>
  <si>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</si>
  <si>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</si>
  <si>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</si>
  <si>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</si>
  <si>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</si>
  <si>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</si>
  <si>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</si>
  <si>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</si>
  <si>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</si>
  <si>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</si>
  <si>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</si>
  <si>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</si>
  <si>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</si>
  <si>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</si>
  <si>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</si>
  <si>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</si>
  <si>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</si>
  <si>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</si>
  <si>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</si>
  <si>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</si>
  <si>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</si>
  <si>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</si>
  <si>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</si>
  <si>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</si>
  <si>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</si>
  <si>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</si>
  <si>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</si>
  <si>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</si>
  <si>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</si>
  <si>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</si>
  <si>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</si>
  <si>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</si>
  <si>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</si>
  <si>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</si>
  <si>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</si>
  <si>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</si>
  <si>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</si>
  <si>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</si>
  <si>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</si>
  <si>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</si>
  <si>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</si>
  <si>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</si>
  <si>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</si>
  <si>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</si>
  <si>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</si>
  <si>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</si>
  <si>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</si>
  <si>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</si>
  <si>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</si>
  <si>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</si>
  <si>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</si>
  <si>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</si>
  <si>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</si>
  <si>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</si>
  <si>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</si>
  <si>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</si>
  <si>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</si>
  <si>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</si>
  <si>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</si>
  <si>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</si>
  <si>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</si>
  <si>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</si>
  <si>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</si>
  <si>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</si>
  <si>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</si>
  <si>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</si>
  <si>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</si>
  <si>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</si>
  <si>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</si>
  <si>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</si>
  <si>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</si>
  <si>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</si>
  <si>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</si>
  <si>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</si>
  <si>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</si>
  <si>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</si>
  <si>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</si>
  <si>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</si>
  <si>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</si>
  <si>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</si>
  <si>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</si>
  <si>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</si>
  <si>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</si>
  <si>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</si>
  <si>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</si>
  <si>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</si>
  <si>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</si>
  <si>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</si>
  <si>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</si>
  <si>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</si>
  <si>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</si>
  <si>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</si>
  <si>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</si>
  <si>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</si>
  <si>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</si>
  <si>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</si>
  <si>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</si>
  <si>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</si>
  <si>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</si>
  <si>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</si>
  <si>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</si>
  <si>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</si>
  <si>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</si>
  <si>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</si>
  <si>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</si>
  <si>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</si>
  <si>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</si>
  <si>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</si>
  <si>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</si>
  <si>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</si>
  <si>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</si>
  <si>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</si>
  <si>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</si>
  <si>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</si>
  <si>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</si>
  <si>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</si>
  <si>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</si>
  <si>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</si>
  <si>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</si>
  <si>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</si>
  <si>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</si>
  <si>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</si>
  <si>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</si>
  <si>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</si>
  <si>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</si>
  <si>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</si>
  <si>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</si>
  <si>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</si>
  <si>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</si>
  <si>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</si>
  <si>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</si>
  <si>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</si>
  <si>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</si>
  <si>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</si>
  <si>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</si>
  <si>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</si>
  <si>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</si>
  <si>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</si>
  <si>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</si>
  <si>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</si>
  <si>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</si>
  <si>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</si>
  <si>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</si>
  <si>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</si>
  <si>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</si>
  <si>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</si>
  <si>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</si>
  <si>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</si>
  <si>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</si>
  <si>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</si>
  <si>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</si>
  <si>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</si>
  <si>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</si>
  <si>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</si>
  <si>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</si>
  <si>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</si>
  <si>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</si>
  <si>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</si>
  <si>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</si>
  <si>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</si>
  <si>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</si>
  <si>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</si>
  <si>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</si>
  <si>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</si>
  <si>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</si>
  <si>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</si>
  <si>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</si>
  <si>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</si>
  <si>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</si>
  <si>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</si>
  <si>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</si>
  <si>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</si>
  <si>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</si>
  <si>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</si>
  <si>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</si>
  <si>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</si>
  <si>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</si>
  <si>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</si>
  <si>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</si>
  <si>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</si>
  <si>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</si>
  <si>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</si>
  <si>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</si>
  <si>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</si>
  <si>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</si>
  <si>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</si>
  <si>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</si>
  <si>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</si>
  <si>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</si>
  <si>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</si>
  <si>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</si>
  <si>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</si>
  <si>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</si>
  <si>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</si>
  <si>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</si>
  <si>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</si>
  <si>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</si>
  <si>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</si>
  <si>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</si>
  <si>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</si>
  <si>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</si>
  <si>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</si>
  <si>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</si>
  <si>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</si>
  <si>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</si>
  <si>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</si>
  <si>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</si>
  <si>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</si>
  <si>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</si>
  <si>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</si>
  <si>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</si>
  <si>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</si>
  <si>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</si>
  <si>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</si>
  <si>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</si>
  <si>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</si>
  <si>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</si>
  <si>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</si>
  <si>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</si>
  <si>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</si>
  <si>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</si>
  <si>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</si>
  <si>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</si>
  <si>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</si>
  <si>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</si>
  <si>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</si>
  <si>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</si>
  <si>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</si>
  <si>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</si>
  <si>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</si>
  <si>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</si>
  <si>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</si>
  <si>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</si>
  <si>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</si>
  <si>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</si>
  <si>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</si>
  <si>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</si>
  <si>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</si>
  <si>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</si>
  <si>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</si>
  <si>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</si>
  <si>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</si>
  <si>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</si>
  <si>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</si>
  <si>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</si>
  <si>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</si>
  <si>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</si>
  <si>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</si>
  <si>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</si>
  <si>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</si>
  <si>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</si>
  <si>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</si>
  <si>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</si>
  <si>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</si>
  <si>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</si>
  <si>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</si>
  <si>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</si>
  <si>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</si>
  <si>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</si>
  <si>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</si>
  <si>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</si>
  <si>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</si>
  <si>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</si>
  <si>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</si>
  <si>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</si>
  <si>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</si>
  <si>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</si>
  <si>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</si>
  <si>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</si>
  <si>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</si>
  <si>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</si>
  <si>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</si>
  <si>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</si>
  <si>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</si>
  <si>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</si>
  <si>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</si>
  <si>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</si>
  <si>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</si>
  <si>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</si>
  <si>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</si>
  <si>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</si>
  <si>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</si>
  <si>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</si>
  <si>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</si>
  <si>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</si>
  <si>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</si>
  <si>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</si>
  <si>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</si>
  <si>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</si>
  <si>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</si>
  <si>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</si>
  <si>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</si>
  <si>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</si>
  <si>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</si>
  <si>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</si>
  <si>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</si>
  <si>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</si>
  <si>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</si>
  <si>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</si>
  <si>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</si>
  <si>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</si>
  <si>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</si>
  <si>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</si>
  <si>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</si>
  <si>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</si>
  <si>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</si>
  <si>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</si>
  <si>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</si>
  <si>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</si>
  <si>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</si>
  <si>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</si>
  <si>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</si>
  <si>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</si>
  <si>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</si>
  <si>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</si>
  <si>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</si>
  <si>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</si>
  <si>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</si>
  <si>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</si>
  <si>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</si>
  <si>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</si>
  <si>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</si>
  <si>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</si>
  <si>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</si>
  <si>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</si>
  <si>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</si>
  <si>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</si>
  <si>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</si>
  <si>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</si>
  <si>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</si>
  <si>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</si>
  <si>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</si>
  <si>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</si>
  <si>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</si>
  <si>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</si>
  <si>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</si>
  <si>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</si>
  <si>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</si>
  <si>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</si>
  <si>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</si>
  <si>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</si>
  <si>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</si>
  <si>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</si>
  <si>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</si>
  <si>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</si>
  <si>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</si>
  <si>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</si>
  <si>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</si>
  <si>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</si>
  <si>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</si>
  <si>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</si>
  <si>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</si>
  <si>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</si>
  <si>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</si>
  <si>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</si>
  <si>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</si>
  <si>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</si>
  <si>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</si>
  <si>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</si>
  <si>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</si>
  <si>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</si>
  <si>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</si>
  <si>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</si>
  <si>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</si>
  <si>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</si>
  <si>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</si>
  <si>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</si>
  <si>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</si>
  <si>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</si>
  <si>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</si>
  <si>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</si>
  <si>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</si>
  <si>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</si>
  <si>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</si>
  <si>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</si>
  <si>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</si>
  <si>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</si>
  <si>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</si>
  <si>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</si>
  <si>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</si>
  <si>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</si>
  <si>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</si>
  <si>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</si>
  <si>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</si>
  <si>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</si>
  <si>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</si>
  <si>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</si>
  <si>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</si>
  <si>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</si>
  <si>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</si>
  <si>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</si>
  <si>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</si>
  <si>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</si>
  <si>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</si>
  <si>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</si>
  <si>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</si>
  <si>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</si>
  <si>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</si>
  <si>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</si>
  <si>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</si>
  <si>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</si>
  <si>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</si>
  <si>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</si>
  <si>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</si>
  <si>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</si>
  <si>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</si>
  <si>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</si>
  <si>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</si>
  <si>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</si>
  <si>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</si>
  <si>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</si>
  <si>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</si>
  <si>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</si>
  <si>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</si>
  <si>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</si>
  <si>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</si>
  <si>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</si>
  <si>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</si>
  <si>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</si>
  <si>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</si>
  <si>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</si>
  <si>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</si>
  <si>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</si>
  <si>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</si>
  <si>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</si>
  <si>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</si>
  <si>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</si>
  <si>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</si>
  <si>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</si>
  <si>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</si>
  <si>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</si>
  <si>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</si>
  <si>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</si>
  <si>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</si>
  <si>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</si>
  <si>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</si>
  <si>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</si>
  <si>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</si>
  <si>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</si>
  <si>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</si>
  <si>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</si>
  <si>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</si>
  <si>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</si>
  <si>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</si>
  <si>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</si>
  <si>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</si>
  <si>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</si>
  <si>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</si>
  <si>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</si>
  <si>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</si>
  <si>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</si>
  <si>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</si>
  <si>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</si>
  <si>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</si>
  <si>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</si>
  <si>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</si>
  <si>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</si>
  <si>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</si>
  <si>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</si>
  <si>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</si>
  <si>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</si>
  <si>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</si>
  <si>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</si>
  <si>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</si>
  <si>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</si>
  <si>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</si>
  <si>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</si>
  <si>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</si>
  <si>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</si>
  <si>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</si>
  <si>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</si>
  <si>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</si>
  <si>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</si>
  <si>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</si>
  <si>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</si>
  <si>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</si>
  <si>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</si>
  <si>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</si>
  <si>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</si>
  <si>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</si>
  <si>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</si>
  <si>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</si>
  <si>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</si>
  <si>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</si>
  <si>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</si>
  <si>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</si>
  <si>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</si>
  <si>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</si>
  <si>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</si>
  <si>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</si>
  <si>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</si>
  <si>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</si>
  <si>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</si>
  <si>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</si>
  <si>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</si>
  <si>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</si>
  <si>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</si>
  <si>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</si>
  <si>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</si>
  <si>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</si>
  <si>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</si>
  <si>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</si>
  <si>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</si>
  <si>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</si>
  <si>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</si>
  <si>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</si>
  <si>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</si>
  <si>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</si>
  <si>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</si>
  <si>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</si>
  <si>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</si>
  <si>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</si>
  <si>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</si>
  <si>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</si>
  <si>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</si>
  <si>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</si>
  <si>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</si>
  <si>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</si>
  <si>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</si>
  <si>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</si>
  <si>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</si>
  <si>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</si>
  <si>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</si>
  <si>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</si>
  <si>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</si>
  <si>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</si>
  <si>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</si>
  <si>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</si>
  <si>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</si>
  <si>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</si>
  <si>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</si>
  <si>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</si>
  <si>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</si>
  <si>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</si>
  <si>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</si>
  <si>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</si>
  <si>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</si>
  <si>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</si>
  <si>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</si>
  <si>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</si>
  <si>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</si>
  <si>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</si>
  <si>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</si>
  <si>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</si>
  <si>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</si>
  <si>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</si>
  <si>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</si>
  <si>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</si>
  <si>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</si>
  <si>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</si>
  <si>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</si>
  <si>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</si>
  <si>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</si>
  <si>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</si>
  <si>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</si>
  <si>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</si>
  <si>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</si>
  <si>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</si>
  <si>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</si>
  <si>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</si>
  <si>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</si>
  <si>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</si>
  <si>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</si>
  <si>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</si>
  <si>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</si>
  <si>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</si>
  <si>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</si>
  <si>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</si>
  <si>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</si>
  <si>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</si>
  <si>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</si>
  <si>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</si>
  <si>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</si>
  <si>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</si>
  <si>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</si>
  <si>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</si>
  <si>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</si>
  <si>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</si>
  <si>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</si>
  <si>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</si>
  <si>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</si>
  <si>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</si>
  <si>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</si>
  <si>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</si>
  <si>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</si>
  <si>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</si>
  <si>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</si>
  <si>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</si>
  <si>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</si>
  <si>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</si>
  <si>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</si>
  <si>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</si>
  <si>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</si>
  <si>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</si>
  <si>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</si>
  <si>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</si>
  <si>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</si>
  <si>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</si>
  <si>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</si>
  <si>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</si>
  <si>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</si>
  <si>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</si>
  <si>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</si>
  <si>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</si>
  <si>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</si>
  <si>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</si>
  <si>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</si>
  <si>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</si>
  <si>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</si>
  <si>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</si>
  <si>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</si>
  <si>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</si>
  <si>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</si>
  <si>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</si>
  <si>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</si>
  <si>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</si>
  <si>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</si>
  <si>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</si>
  <si>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</si>
  <si>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</si>
  <si>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</si>
  <si>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</si>
  <si>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</si>
  <si>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</si>
  <si>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</si>
  <si>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</si>
  <si>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</si>
  <si>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</si>
  <si>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</si>
  <si>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</si>
  <si>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</si>
  <si>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</si>
  <si>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</si>
  <si>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</si>
  <si>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</si>
  <si>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</si>
  <si>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</si>
  <si>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</si>
  <si>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</si>
  <si>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</si>
  <si>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</si>
  <si>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</si>
  <si>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</si>
  <si>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</si>
  <si>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</si>
  <si>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</si>
  <si>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</si>
  <si>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</si>
  <si>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</si>
  <si>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</si>
  <si>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</si>
  <si>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</si>
  <si>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</si>
  <si>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</si>
  <si>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</si>
  <si>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</si>
  <si>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</si>
  <si>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</si>
  <si>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</si>
  <si>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</si>
  <si>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</si>
  <si>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</si>
  <si>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</si>
  <si>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</si>
  <si>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</si>
  <si>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</si>
  <si>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</si>
  <si>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</si>
  <si>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</si>
  <si>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</si>
  <si>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</si>
  <si>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</si>
  <si>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</si>
  <si>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</si>
  <si>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</si>
  <si>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</si>
  <si>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</si>
  <si>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</si>
  <si>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</si>
  <si>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</si>
  <si>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</si>
  <si>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</si>
  <si>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</si>
  <si>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</si>
  <si>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</si>
  <si>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</si>
  <si>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</si>
  <si>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</si>
  <si>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</si>
  <si>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</si>
  <si>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</si>
  <si>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</si>
  <si>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</si>
  <si>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</si>
  <si>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</si>
  <si>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</si>
  <si>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</si>
  <si>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</si>
  <si>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</si>
  <si>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</si>
  <si>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</si>
  <si>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</si>
  <si>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</si>
  <si>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</si>
  <si>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</si>
  <si>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</si>
  <si>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</si>
  <si>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</si>
  <si>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</si>
  <si>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</si>
  <si>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</si>
  <si>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</si>
  <si>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</si>
  <si>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</si>
  <si>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</si>
  <si>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</si>
  <si>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</si>
  <si>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</si>
  <si>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</si>
  <si>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</si>
  <si>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</si>
  <si>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</si>
  <si>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</si>
  <si>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</si>
  <si>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</si>
  <si>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</si>
  <si>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</si>
  <si>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</si>
  <si>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</si>
  <si>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</si>
  <si>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</si>
  <si>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</si>
  <si>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</si>
  <si>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</si>
  <si>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</si>
  <si>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</si>
  <si>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</si>
  <si>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</si>
  <si>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</si>
  <si>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</si>
  <si>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</si>
  <si>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</si>
  <si>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</si>
  <si>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</si>
  <si>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</si>
  <si>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</si>
  <si>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</si>
  <si>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</si>
  <si>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</si>
  <si>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</si>
  <si>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</si>
  <si>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</si>
  <si>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</si>
  <si>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</si>
  <si>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</si>
  <si>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</si>
  <si>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</si>
  <si>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</si>
  <si>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</si>
  <si>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</si>
  <si>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</si>
  <si>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</si>
  <si>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</si>
  <si>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</si>
  <si>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</si>
  <si>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</si>
  <si>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</si>
  <si>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</si>
  <si>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</si>
  <si>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</si>
  <si>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</si>
  <si>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</si>
  <si>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</si>
  <si>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</si>
  <si>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</si>
  <si>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</si>
  <si>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</si>
  <si>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</si>
  <si>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</si>
  <si>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</si>
  <si>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</si>
  <si>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</si>
  <si>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</si>
  <si>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</si>
  <si>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</si>
  <si>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</si>
  <si>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</si>
  <si>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</si>
  <si>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</si>
  <si>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</si>
  <si>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</si>
  <si>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</si>
  <si>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</si>
  <si>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</si>
  <si>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</si>
  <si>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</si>
  <si>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</si>
  <si>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</si>
  <si>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</si>
  <si>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</si>
  <si>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</si>
  <si>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</si>
  <si>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</si>
  <si>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</si>
  <si>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</si>
  <si>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</si>
  <si>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</si>
  <si>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</si>
  <si>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</si>
  <si>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</si>
  <si>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</si>
  <si>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</si>
  <si>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</si>
  <si>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</si>
  <si>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</si>
  <si>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</si>
  <si>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</si>
  <si>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</si>
  <si>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</si>
  <si>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</si>
  <si>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</si>
  <si>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</si>
  <si>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</si>
  <si>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</si>
  <si>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</si>
  <si>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</si>
  <si>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</si>
  <si>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</si>
  <si>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</si>
  <si>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</si>
  <si>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</si>
  <si>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</si>
  <si>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</si>
  <si>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</si>
  <si>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</si>
  <si>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</si>
  <si>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</si>
  <si>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</si>
  <si>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</si>
  <si>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</si>
  <si>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</si>
  <si>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</si>
  <si>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</si>
  <si>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</si>
  <si>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</si>
  <si>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</si>
  <si>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</si>
  <si>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</si>
  <si>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</si>
  <si>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</si>
  <si>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</si>
  <si>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</si>
  <si>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</si>
  <si>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</si>
  <si>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</si>
  <si>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</si>
  <si>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</si>
  <si>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</si>
  <si>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</si>
  <si>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</si>
  <si>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</si>
  <si>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</si>
  <si>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</si>
  <si>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</si>
  <si>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</si>
  <si>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</si>
  <si>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</si>
  <si>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</si>
  <si>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</si>
  <si>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</si>
  <si>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</si>
  <si>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</si>
  <si>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</si>
  <si>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</si>
  <si>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</si>
  <si>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</si>
  <si>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</si>
  <si>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</si>
  <si>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</si>
  <si>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</si>
  <si>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</si>
  <si>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</si>
  <si>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</si>
  <si>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</si>
  <si>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</si>
  <si>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</si>
  <si>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</si>
  <si>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</si>
  <si>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</si>
  <si>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</si>
  <si>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</si>
  <si>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</si>
  <si>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</si>
  <si>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</si>
  <si>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</si>
  <si>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</si>
  <si>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</si>
  <si>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</si>
  <si>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</si>
  <si>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</si>
  <si>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</si>
  <si>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</si>
  <si>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</si>
  <si>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</si>
  <si>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</si>
  <si>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</si>
  <si>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</si>
  <si>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</si>
  <si>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</si>
  <si>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</si>
  <si>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</si>
  <si>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</si>
  <si>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</si>
  <si>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</si>
  <si>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</si>
  <si>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</si>
  <si>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</si>
  <si>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</si>
  <si>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</si>
  <si>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</si>
  <si>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</si>
  <si>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</si>
  <si>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</si>
  <si>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</si>
  <si>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</si>
  <si>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</si>
  <si>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</si>
  <si>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</si>
  <si>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</si>
  <si>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</si>
  <si>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</si>
  <si>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</si>
  <si>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</si>
  <si>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</si>
  <si>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</si>
  <si>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</si>
  <si>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</si>
  <si>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</si>
  <si>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</si>
  <si>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</si>
  <si>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</si>
  <si>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</si>
  <si>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</si>
  <si>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</si>
  <si>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</si>
  <si>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</si>
  <si>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</si>
  <si>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</si>
  <si>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</si>
  <si>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</si>
  <si>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</si>
  <si>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</si>
  <si>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</si>
  <si>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</si>
  <si>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</si>
  <si>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</si>
  <si>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</si>
  <si>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</si>
  <si>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</si>
  <si>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</si>
  <si>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</si>
  <si>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</si>
  <si>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</si>
  <si>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</si>
  <si>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</si>
  <si>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</si>
  <si>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</si>
  <si>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</si>
  <si>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</si>
  <si>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</si>
  <si>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</si>
  <si>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</si>
  <si>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</si>
  <si>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</si>
  <si>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</si>
  <si>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</si>
  <si>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</si>
  <si>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</si>
  <si>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</si>
  <si>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</si>
  <si>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</si>
  <si>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</si>
  <si>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</si>
  <si>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</si>
  <si>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</si>
  <si>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</si>
  <si>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</si>
  <si>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</si>
  <si>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</si>
  <si>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</si>
  <si>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</si>
  <si>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</si>
  <si>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</si>
  <si>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</si>
  <si>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</si>
  <si>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</si>
  <si>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</si>
  <si>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</si>
  <si>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</si>
  <si>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</si>
  <si>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</si>
  <si>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</si>
  <si>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</si>
  <si>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</si>
  <si>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</si>
  <si>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</si>
  <si>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</si>
  <si>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</si>
  <si>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</si>
  <si>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</si>
  <si>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</si>
  <si>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</si>
  <si>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</si>
  <si>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</si>
  <si>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</si>
  <si>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</si>
  <si>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</si>
  <si>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</si>
  <si>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</si>
  <si>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</si>
  <si>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</si>
  <si>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</si>
  <si>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</si>
  <si>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</si>
  <si>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</si>
  <si>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</si>
  <si>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</si>
  <si>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</si>
  <si>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</si>
  <si>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</si>
  <si>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</si>
  <si>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</si>
  <si>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</si>
  <si>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</si>
  <si>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</si>
  <si>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</si>
  <si>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</si>
  <si>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</si>
  <si>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</si>
  <si>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</si>
  <si>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</si>
  <si>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</si>
  <si>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</si>
  <si>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</si>
  <si>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</si>
  <si>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</si>
  <si>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</si>
  <si>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</si>
  <si>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</si>
  <si>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</si>
  <si>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</si>
  <si>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</si>
  <si>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</si>
  <si>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</si>
  <si>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</si>
  <si>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</si>
  <si>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</si>
  <si>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</si>
  <si>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</si>
  <si>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</si>
  <si>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</si>
  <si>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</si>
  <si>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</si>
  <si>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</si>
  <si>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</si>
  <si>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</si>
  <si>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</si>
  <si>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</si>
  <si>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</si>
  <si>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</si>
  <si>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</si>
  <si>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</si>
  <si>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</si>
  <si>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</si>
  <si>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</si>
  <si>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</si>
  <si>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</si>
  <si>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</si>
  <si>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</si>
  <si>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</si>
  <si>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</si>
  <si>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</si>
  <si>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</si>
  <si>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</si>
  <si>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</si>
  <si>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</si>
  <si>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</si>
  <si>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</si>
  <si>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</si>
  <si>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</si>
  <si>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</si>
  <si>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</si>
  <si>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</si>
  <si>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</si>
  <si>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</si>
  <si>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</si>
  <si>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</si>
  <si>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</si>
  <si>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</si>
  <si>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</si>
  <si>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</si>
  <si>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</si>
  <si>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</si>
  <si>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</si>
  <si>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</si>
  <si>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</si>
  <si>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</si>
  <si>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</si>
  <si>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</si>
  <si>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</si>
  <si>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</si>
  <si>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</si>
  <si>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</si>
  <si>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</si>
  <si>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</si>
  <si>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</si>
  <si>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</si>
  <si>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</si>
  <si>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</si>
  <si>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</si>
  <si>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</si>
  <si>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</si>
  <si>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</si>
  <si>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</si>
  <si>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</si>
  <si>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</si>
  <si>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</si>
  <si>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</si>
  <si>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</si>
  <si>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</si>
  <si>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</si>
  <si>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</si>
  <si>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</si>
  <si>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</si>
  <si>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</si>
  <si>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</si>
  <si>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</si>
  <si>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</si>
  <si>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</si>
  <si>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</si>
  <si>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</si>
  <si>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</si>
  <si>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</si>
  <si>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</si>
  <si>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</si>
  <si>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</si>
  <si>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</si>
  <si>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</si>
  <si>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</si>
  <si>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</si>
  <si>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</si>
  <si>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</si>
  <si>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</si>
  <si>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</si>
  <si>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</si>
  <si>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</si>
  <si>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</si>
  <si>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</si>
  <si>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</si>
  <si>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</si>
  <si>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</si>
  <si>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</si>
  <si>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</si>
  <si>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</si>
  <si>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</si>
  <si>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</si>
  <si>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</si>
  <si>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</si>
  <si>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</si>
  <si>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</si>
  <si>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</si>
  <si>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</si>
  <si>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</si>
  <si>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</si>
  <si>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</si>
  <si>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</si>
  <si>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</si>
  <si>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</si>
  <si>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</si>
  <si>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</si>
  <si>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</si>
  <si>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</si>
  <si>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</si>
  <si>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</si>
  <si>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</si>
  <si>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</si>
  <si>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</si>
  <si>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</si>
  <si>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</si>
  <si>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</si>
  <si>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</si>
  <si>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</si>
  <si>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</si>
  <si>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</si>
  <si>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</si>
  <si>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</si>
  <si>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</si>
  <si>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</si>
  <si>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</si>
  <si>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</si>
  <si>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</si>
  <si>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</si>
  <si>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</si>
  <si>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</si>
  <si>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</si>
  <si>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</si>
  <si>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</si>
  <si>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</si>
  <si>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</si>
  <si>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</si>
  <si>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</si>
  <si>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</si>
  <si>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</si>
  <si>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</si>
  <si>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</si>
  <si>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</si>
  <si>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</si>
  <si>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</si>
  <si>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</si>
  <si>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</si>
  <si>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</si>
  <si>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</si>
  <si>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</si>
  <si>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</si>
  <si>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</si>
  <si>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</si>
  <si>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</si>
  <si>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</si>
  <si>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</si>
  <si>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</si>
  <si>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</si>
  <si>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</si>
  <si>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</si>
  <si>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</si>
  <si>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</si>
  <si>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</si>
  <si>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</si>
  <si>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</si>
  <si>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</si>
  <si>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</si>
  <si>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</si>
  <si>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</si>
  <si>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</si>
  <si>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</si>
  <si>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</si>
  <si>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</si>
  <si>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</si>
  <si>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</si>
  <si>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</si>
  <si>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</si>
  <si>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</si>
  <si>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</si>
  <si>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</si>
  <si>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</si>
  <si>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</si>
  <si>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</si>
  <si>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</si>
  <si>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</si>
  <si>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</si>
  <si>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</si>
  <si>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</si>
  <si>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</si>
  <si>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</si>
  <si>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</si>
  <si>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</si>
  <si>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</si>
  <si>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</si>
  <si>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</si>
  <si>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</si>
  <si>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</si>
  <si>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</si>
  <si>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</si>
  <si>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</si>
  <si>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</si>
  <si>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</si>
  <si>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</si>
  <si>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</si>
  <si>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</si>
  <si>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</si>
  <si>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</si>
  <si>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</si>
  <si>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</si>
  <si>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</si>
  <si>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</si>
  <si>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</si>
  <si>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</si>
  <si>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</si>
  <si>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</si>
  <si>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</si>
  <si>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</si>
  <si>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</si>
  <si>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</si>
  <si>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</si>
  <si>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</si>
  <si>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</si>
  <si>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</si>
  <si>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</si>
  <si>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</si>
  <si>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</si>
  <si>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</si>
  <si>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</si>
  <si>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</si>
  <si>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</si>
  <si>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</si>
  <si>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</si>
  <si>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</si>
  <si>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</si>
  <si>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</si>
  <si>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</si>
  <si>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</si>
  <si>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</si>
  <si>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</si>
  <si>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</si>
  <si>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</si>
  <si>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</si>
  <si>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</si>
  <si>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</si>
  <si>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</si>
  <si>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</si>
  <si>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</si>
  <si>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</si>
  <si>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</si>
  <si>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</si>
  <si>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</si>
  <si>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</si>
  <si>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</si>
  <si>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</si>
  <si>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</si>
  <si>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</si>
  <si>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</si>
  <si>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</si>
  <si>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</si>
  <si>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</si>
  <si>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</si>
  <si>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</si>
  <si>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</si>
  <si>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</si>
  <si>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</si>
  <si>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</si>
  <si>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</si>
  <si>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</si>
  <si>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</si>
  <si>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</si>
  <si>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</si>
  <si>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</si>
  <si>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</si>
  <si>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</si>
  <si>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</si>
  <si>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</si>
  <si>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</si>
  <si>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</si>
  <si>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</si>
  <si>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</si>
  <si>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</si>
  <si>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</si>
  <si>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</si>
  <si>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</si>
  <si>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</si>
  <si>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</si>
  <si>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</si>
  <si>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</si>
  <si>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</si>
  <si>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</si>
  <si>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</si>
  <si>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</si>
  <si>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</si>
  <si>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</si>
  <si>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</si>
  <si>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</si>
  <si>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</si>
  <si>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</si>
  <si>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</si>
  <si>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</si>
  <si>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</si>
  <si>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</si>
  <si>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</si>
  <si>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</si>
  <si>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</si>
  <si>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</si>
  <si>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</si>
  <si>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</si>
  <si>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</si>
  <si>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</si>
  <si>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</si>
  <si>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</si>
  <si>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</si>
  <si>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</si>
  <si>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</si>
  <si>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</si>
  <si>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</si>
  <si>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</si>
  <si>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</si>
  <si>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</si>
  <si>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</si>
  <si>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</si>
  <si>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</si>
  <si>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</si>
  <si>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</si>
  <si>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</si>
  <si>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</si>
  <si>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</si>
  <si>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</si>
  <si>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</si>
  <si>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</si>
  <si>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</si>
  <si>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</si>
  <si>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</si>
  <si>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</si>
  <si>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</si>
  <si>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</si>
  <si>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</si>
  <si>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</si>
  <si>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</si>
  <si>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</si>
  <si>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</si>
  <si>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</si>
  <si>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</si>
  <si>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</si>
  <si>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</si>
  <si>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</si>
  <si>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</si>
  <si>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</si>
  <si>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</si>
  <si>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</si>
  <si>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</si>
  <si>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</si>
  <si>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</si>
  <si>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</si>
  <si>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</si>
  <si>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</si>
  <si>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</si>
  <si>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</si>
  <si>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</si>
  <si>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</si>
  <si>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</si>
  <si>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</si>
  <si>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</si>
  <si>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</si>
  <si>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</si>
  <si>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</si>
  <si>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</si>
  <si>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</si>
  <si>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</si>
  <si>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</si>
  <si>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</si>
  <si>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</si>
  <si>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</si>
  <si>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</si>
  <si>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</si>
  <si>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</si>
  <si>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</si>
  <si>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</si>
  <si>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</si>
  <si>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</si>
  <si>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</si>
  <si>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</si>
  <si>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</si>
  <si>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</si>
  <si>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</si>
  <si>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</si>
  <si>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</si>
  <si>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</si>
  <si>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</si>
  <si>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</si>
  <si>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</si>
  <si>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</si>
  <si>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</si>
  <si>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</si>
  <si>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</si>
  <si>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</si>
  <si>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</si>
  <si>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</si>
  <si>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</si>
  <si>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</si>
  <si>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</si>
  <si>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</si>
  <si>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</si>
  <si>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</si>
  <si>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</si>
  <si>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</si>
  <si>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</si>
  <si>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</si>
  <si>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</si>
  <si>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</si>
  <si>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</si>
  <si>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</si>
  <si>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</si>
  <si>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</si>
  <si>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</si>
  <si>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</si>
  <si>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</si>
  <si>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</si>
  <si>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</si>
  <si>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</si>
  <si>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</si>
  <si>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</si>
  <si>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</si>
  <si>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</si>
  <si>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</si>
  <si>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</si>
  <si>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</si>
  <si>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</si>
  <si>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</si>
  <si>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</si>
  <si>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</si>
  <si>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</si>
  <si>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</si>
  <si>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</si>
  <si>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</si>
  <si>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</si>
  <si>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</si>
  <si>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</si>
  <si>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</si>
  <si>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</si>
  <si>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</si>
  <si>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</si>
  <si>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</si>
  <si>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</si>
  <si>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</si>
  <si>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</si>
  <si>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</si>
  <si>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</si>
  <si>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</si>
  <si>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</si>
  <si>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</si>
  <si>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</si>
  <si>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</si>
  <si>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</si>
  <si>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</si>
  <si>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</si>
  <si>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</si>
  <si>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</si>
  <si>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</si>
  <si>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</si>
  <si>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</si>
  <si>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</si>
  <si>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</si>
  <si>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</si>
  <si>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</si>
  <si>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</si>
  <si>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</si>
  <si>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</si>
  <si>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</si>
  <si>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</si>
  <si>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</si>
  <si>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</si>
  <si>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</si>
  <si>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</si>
  <si>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</si>
  <si>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</si>
  <si>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</si>
  <si>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</si>
  <si>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</si>
  <si>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</si>
  <si>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</si>
  <si>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</si>
  <si>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</si>
  <si>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</si>
  <si>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</si>
  <si>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</si>
  <si>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</si>
  <si>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</si>
  <si>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</si>
  <si>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</si>
  <si>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</si>
  <si>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</si>
  <si>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</si>
  <si>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</si>
  <si>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</si>
  <si>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</si>
  <si>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</si>
  <si>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</si>
  <si>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</si>
  <si>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</si>
  <si>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</si>
  <si>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</si>
  <si>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</si>
  <si>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</si>
  <si>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</si>
  <si>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</si>
  <si>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</si>
  <si>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</si>
  <si>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</si>
  <si>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</si>
  <si>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</si>
  <si>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</si>
  <si>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</si>
  <si>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</si>
  <si>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</si>
  <si>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</si>
  <si>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</si>
  <si>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</si>
  <si>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</si>
  <si>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</si>
  <si>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</si>
  <si>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</si>
  <si>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</si>
  <si>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</si>
  <si>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</si>
  <si>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</si>
  <si>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</si>
  <si>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</si>
  <si>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</si>
  <si>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</si>
  <si>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</si>
  <si>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</si>
  <si>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</si>
  <si>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</si>
  <si>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</si>
  <si>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</si>
  <si>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</si>
  <si>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</si>
  <si>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</si>
  <si>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</si>
  <si>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</si>
  <si>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</si>
  <si>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</si>
  <si>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</si>
  <si>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</si>
  <si>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</si>
  <si>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</si>
  <si>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</si>
  <si>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</si>
  <si>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</si>
  <si>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</si>
  <si>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</si>
  <si>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</si>
  <si>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</si>
  <si>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</si>
  <si>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</si>
  <si>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</si>
  <si>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</si>
  <si>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</si>
  <si>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</si>
  <si>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</si>
  <si>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</si>
  <si>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</si>
  <si>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</si>
  <si>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</si>
  <si>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</si>
  <si>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</si>
  <si>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</si>
  <si>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</si>
  <si>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</si>
  <si>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</si>
  <si>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</si>
  <si>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</si>
  <si>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</si>
  <si>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</si>
  <si>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</si>
  <si>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</si>
  <si>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</si>
  <si>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</si>
  <si>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</si>
  <si>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</si>
  <si>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</si>
  <si>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</si>
  <si>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</si>
  <si>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</si>
  <si>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</si>
  <si>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</si>
  <si>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</si>
  <si>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</si>
  <si>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</si>
  <si>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</si>
  <si>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</si>
  <si>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</si>
  <si>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</si>
  <si>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</si>
  <si>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</si>
  <si>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</si>
  <si>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</si>
  <si>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</si>
  <si>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</si>
  <si>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</si>
  <si>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</si>
  <si>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</si>
  <si>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</si>
  <si>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</si>
  <si>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</si>
  <si>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</si>
  <si>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</si>
  <si>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</si>
  <si>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</si>
  <si>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</si>
  <si>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</si>
  <si>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</si>
  <si>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</si>
  <si>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</si>
  <si>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</si>
  <si>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</si>
  <si>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</si>
  <si>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</si>
  <si>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</si>
  <si>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</si>
  <si>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</si>
  <si>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</si>
  <si>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</si>
  <si>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</si>
  <si>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</si>
  <si>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</si>
  <si>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</si>
  <si>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</si>
  <si>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</si>
  <si>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</si>
  <si>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</si>
  <si>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</si>
  <si>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</si>
  <si>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</si>
  <si>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</si>
  <si>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</si>
  <si>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</si>
  <si>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</si>
  <si>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</si>
  <si>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</si>
  <si>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</si>
  <si>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</si>
  <si>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</si>
  <si>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</si>
  <si>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</si>
  <si>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</si>
  <si>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</si>
  <si>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</si>
  <si>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</si>
  <si>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</si>
  <si>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</si>
  <si>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</si>
  <si>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</si>
  <si>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</si>
  <si>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</si>
  <si>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</si>
  <si>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</si>
  <si>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</si>
  <si>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</si>
  <si>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</si>
  <si>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</si>
  <si>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</si>
  <si>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</si>
  <si>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</si>
  <si>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</si>
  <si>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</si>
  <si>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</si>
  <si>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</si>
  <si>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</si>
  <si>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</si>
  <si>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</si>
  <si>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</si>
  <si>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</si>
  <si>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</si>
  <si>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</si>
  <si>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</si>
  <si>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</si>
  <si>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</si>
  <si>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</si>
  <si>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</si>
  <si>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</si>
  <si>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</si>
  <si>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</si>
  <si>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</si>
  <si>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</si>
  <si>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</si>
  <si>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</si>
  <si>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</si>
  <si>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</si>
  <si>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</si>
  <si>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</si>
  <si>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</si>
  <si>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</si>
  <si>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</si>
  <si>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</si>
  <si>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</si>
  <si>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</si>
  <si>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</si>
  <si>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</si>
  <si>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</si>
  <si>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</si>
  <si>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</si>
  <si>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</si>
  <si>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</si>
  <si>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</si>
  <si>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</si>
  <si>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</si>
  <si>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</si>
  <si>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</si>
  <si>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</si>
  <si>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</si>
  <si>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</si>
  <si>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</si>
  <si>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</si>
  <si>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</si>
  <si>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</si>
  <si>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</si>
  <si>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</si>
  <si>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</si>
  <si>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</si>
  <si>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</si>
  <si>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</si>
  <si>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</si>
  <si>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</si>
  <si>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</si>
  <si>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</si>
  <si>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</si>
  <si>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</si>
  <si>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</si>
  <si>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</si>
  <si>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</si>
  <si>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</si>
  <si>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</si>
  <si>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</si>
  <si>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</si>
  <si>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</si>
  <si>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</si>
  <si>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</si>
  <si>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</si>
  <si>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</si>
  <si>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</si>
  <si>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</si>
  <si>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</si>
  <si>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</si>
  <si>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</si>
  <si>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</si>
  <si>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</si>
  <si>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</si>
  <si>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</si>
  <si>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</si>
  <si>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</si>
  <si>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</si>
  <si>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</si>
  <si>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</si>
  <si>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</si>
  <si>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</si>
  <si>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</si>
  <si>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</si>
  <si>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</si>
  <si>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</si>
  <si>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</si>
  <si>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</si>
  <si>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</si>
  <si>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</si>
  <si>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</si>
  <si>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</si>
  <si>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</si>
  <si>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</si>
  <si>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</si>
  <si>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</si>
  <si>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</si>
  <si>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</si>
  <si>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</si>
  <si>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</si>
  <si>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</si>
  <si>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</si>
  <si>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</si>
  <si>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</si>
  <si>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</si>
  <si>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</si>
  <si>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</si>
  <si>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</si>
  <si>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</si>
  <si>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</si>
  <si>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</si>
  <si>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</si>
  <si>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</si>
  <si>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</si>
  <si>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</si>
  <si>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</si>
  <si>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</si>
  <si>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</si>
  <si>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</si>
  <si>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</si>
  <si>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</si>
  <si>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</si>
  <si>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</si>
  <si>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</si>
  <si>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</si>
  <si>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</si>
  <si>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</si>
  <si>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</si>
  <si>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</si>
  <si>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</si>
  <si>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</si>
  <si>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</si>
  <si>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</si>
  <si>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</si>
  <si>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</si>
  <si>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</si>
  <si>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</si>
  <si>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</si>
  <si>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</si>
  <si>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</si>
  <si>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</si>
  <si>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</si>
  <si>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</si>
  <si>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</si>
  <si>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</si>
  <si>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</si>
  <si>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</si>
  <si>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</si>
  <si>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</si>
  <si>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</si>
  <si>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</si>
  <si>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</si>
  <si>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</si>
  <si>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</si>
  <si>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</si>
  <si>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</si>
  <si>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</si>
  <si>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</si>
  <si>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</si>
  <si>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</si>
  <si>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</si>
  <si>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</si>
  <si>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</si>
  <si>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</si>
  <si>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</si>
  <si>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</si>
  <si>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</si>
  <si>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</si>
  <si>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</si>
  <si>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</si>
  <si>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</si>
  <si>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</si>
  <si>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</si>
  <si>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</si>
  <si>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</si>
  <si>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</si>
  <si>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</si>
  <si>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</si>
  <si>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</si>
  <si>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</si>
  <si>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</si>
  <si>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</si>
  <si>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</si>
  <si>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</si>
  <si>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</si>
  <si>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</si>
  <si>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</si>
  <si>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</si>
  <si>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</si>
  <si>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</si>
  <si>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</si>
  <si>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</si>
  <si>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</si>
  <si>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</si>
  <si>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</si>
  <si>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</si>
  <si>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</si>
  <si>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</si>
  <si>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</si>
  <si>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</si>
  <si>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</si>
  <si>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</si>
  <si>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</si>
  <si>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</si>
  <si>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</si>
  <si>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</si>
  <si>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</si>
  <si>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</si>
  <si>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</si>
  <si>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</si>
  <si>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</si>
  <si>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</si>
  <si>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</si>
  <si>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</si>
  <si>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</si>
  <si>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</si>
  <si>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</si>
  <si>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</si>
  <si>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</si>
  <si>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</si>
  <si>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</si>
  <si>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</si>
  <si>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</si>
  <si>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</si>
  <si>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</si>
  <si>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</si>
  <si>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</si>
  <si>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</si>
  <si>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</si>
  <si>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</si>
  <si>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</si>
  <si>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</si>
  <si>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</si>
  <si>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</si>
  <si>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</si>
  <si>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</si>
  <si>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</si>
  <si>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</si>
  <si>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</si>
  <si>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</si>
  <si>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</si>
  <si>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</si>
  <si>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</si>
  <si>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</si>
  <si>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</si>
  <si>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</si>
  <si>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</si>
  <si>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</si>
  <si>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</si>
  <si>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</si>
  <si>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</si>
  <si>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</si>
  <si>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</si>
  <si>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</si>
  <si>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</si>
  <si>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</si>
  <si>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</si>
  <si>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</si>
  <si>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</si>
  <si>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</si>
  <si>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</si>
  <si>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</si>
  <si>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</si>
  <si>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</si>
  <si>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</si>
  <si>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</si>
  <si>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</si>
  <si>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</si>
  <si>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</si>
  <si>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</si>
  <si>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</si>
  <si>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</si>
  <si>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</si>
  <si>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</si>
  <si>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</si>
  <si>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</si>
  <si>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</si>
  <si>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</si>
  <si>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</si>
  <si>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</si>
  <si>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</si>
  <si>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</si>
  <si>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</si>
  <si>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</si>
  <si>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</si>
  <si>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</si>
  <si>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</si>
  <si>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</si>
  <si>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</si>
  <si>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</si>
  <si>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</si>
  <si>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</si>
  <si>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</si>
  <si>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</si>
  <si>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</si>
  <si>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</si>
  <si>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</si>
  <si>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</si>
  <si>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</si>
  <si>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</si>
  <si>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</si>
  <si>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</si>
  <si>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</si>
  <si>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</si>
  <si>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</si>
  <si>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</si>
  <si>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</si>
  <si>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</si>
  <si>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</si>
  <si>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</si>
  <si>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</si>
  <si>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</si>
  <si>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</si>
  <si>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</si>
  <si>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</si>
  <si>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</si>
  <si>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</si>
  <si>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</si>
  <si>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</si>
  <si>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</si>
  <si>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</si>
  <si>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</si>
  <si>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</si>
  <si>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</si>
  <si>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</si>
  <si>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</si>
  <si>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</si>
  <si>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</si>
  <si>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</si>
  <si>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</si>
  <si>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</si>
  <si>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</si>
  <si>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</si>
  <si>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</si>
  <si>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</si>
  <si>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</si>
  <si>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</si>
  <si>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</si>
  <si>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</si>
  <si>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</si>
  <si>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</si>
  <si>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</si>
  <si>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</si>
  <si>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</si>
  <si>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</si>
  <si>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</si>
  <si>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</si>
  <si>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</si>
  <si>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</si>
  <si>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</si>
  <si>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</si>
  <si>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</si>
  <si>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</si>
  <si>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</si>
  <si>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</si>
  <si>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</si>
  <si>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</si>
  <si>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</si>
  <si>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</si>
  <si>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</si>
  <si>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</si>
  <si>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</si>
  <si>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</si>
  <si>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</si>
  <si>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</si>
  <si>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</si>
  <si>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</si>
  <si>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</si>
  <si>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</si>
  <si>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</si>
  <si>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</si>
  <si>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</si>
  <si>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</si>
  <si>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</si>
  <si>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</si>
  <si>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</si>
  <si>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</si>
  <si>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</si>
  <si>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</si>
  <si>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</si>
  <si>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</si>
  <si>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</si>
  <si>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</si>
  <si>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</si>
  <si>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</si>
  <si>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</si>
  <si>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</si>
  <si>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</si>
  <si>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</si>
  <si>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</si>
  <si>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</si>
  <si>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</si>
  <si>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</si>
  <si>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</si>
  <si>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</si>
  <si>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</si>
  <si>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</si>
  <si>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</si>
  <si>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</si>
  <si>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</si>
  <si>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</si>
  <si>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</si>
  <si>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</si>
  <si>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</si>
  <si>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</si>
  <si>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</si>
  <si>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</si>
  <si>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</si>
  <si>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</si>
  <si>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</si>
  <si>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</si>
  <si>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</si>
  <si>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</si>
  <si>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</si>
  <si>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</si>
  <si>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</si>
  <si>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</si>
  <si>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</si>
  <si>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</si>
  <si>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</si>
  <si>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</si>
  <si>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</si>
  <si>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</si>
  <si>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</si>
  <si>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</si>
  <si>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</si>
  <si>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</si>
  <si>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</si>
  <si>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</si>
  <si>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</si>
  <si>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</si>
  <si>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</si>
  <si>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</si>
  <si>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</si>
  <si>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</si>
  <si>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</si>
  <si>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</si>
  <si>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</si>
  <si>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</si>
  <si>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</si>
  <si>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</si>
  <si>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</si>
  <si>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</si>
  <si>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</si>
  <si>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</si>
  <si>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</si>
  <si>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</si>
  <si>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</si>
  <si>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</si>
  <si>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</si>
  <si>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</si>
  <si>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</si>
  <si>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</si>
  <si>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</si>
  <si>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</si>
  <si>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</si>
  <si>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</si>
  <si>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</si>
  <si>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</si>
  <si>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</si>
  <si>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</si>
  <si>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</si>
  <si>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</si>
  <si>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</si>
  <si>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</si>
  <si>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</si>
  <si>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</si>
  <si>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</si>
  <si>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</si>
  <si>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</si>
  <si>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</si>
  <si>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</si>
  <si>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</si>
  <si>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</si>
  <si>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</si>
  <si>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</si>
  <si>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</si>
  <si>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</si>
  <si>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</si>
  <si>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</si>
  <si>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</si>
  <si>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</si>
  <si>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</si>
  <si>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</si>
  <si>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</si>
  <si>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</si>
  <si>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</si>
  <si>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</si>
  <si>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</si>
  <si>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</si>
  <si>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</si>
  <si>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</si>
  <si>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</si>
  <si>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</si>
  <si>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</si>
  <si>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</si>
  <si>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</si>
  <si>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</si>
  <si>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</si>
  <si>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</si>
  <si>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</si>
  <si>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</si>
  <si>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</si>
  <si>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</si>
  <si>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</si>
  <si>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</si>
  <si>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</si>
  <si>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</si>
  <si>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</si>
  <si>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</si>
  <si>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</si>
  <si>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</si>
  <si>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</si>
  <si>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</si>
  <si>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</si>
  <si>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</si>
  <si>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</si>
  <si>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</si>
  <si>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</si>
  <si>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</si>
  <si>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</si>
  <si>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</si>
  <si>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</si>
  <si>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</si>
  <si>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</si>
  <si>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</si>
  <si>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</si>
  <si>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</si>
  <si>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</si>
  <si>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</si>
  <si>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</si>
  <si>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</si>
  <si>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</si>
  <si>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</si>
  <si>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</si>
  <si>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</si>
  <si>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</si>
  <si>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</si>
  <si>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</si>
  <si>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</si>
  <si>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</si>
  <si>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</si>
  <si>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</si>
  <si>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</si>
  <si>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</si>
  <si>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</si>
  <si>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</si>
  <si>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</si>
  <si>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</si>
  <si>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</si>
  <si>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</si>
  <si>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</si>
  <si>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</si>
  <si>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</si>
  <si>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</si>
  <si>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</si>
  <si>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</si>
  <si>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</si>
  <si>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</si>
  <si>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</si>
  <si>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</si>
  <si>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</si>
  <si>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</si>
  <si>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</si>
  <si>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</si>
  <si>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</si>
  <si>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</si>
  <si>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</si>
  <si>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</si>
  <si>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</si>
  <si>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</si>
  <si>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</si>
  <si>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</si>
  <si>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</si>
  <si>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</si>
  <si>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</si>
  <si>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</si>
  <si>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</si>
  <si>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</si>
  <si>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</si>
  <si>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</si>
  <si>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</si>
  <si>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</si>
  <si>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</si>
  <si>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</si>
  <si>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</si>
  <si>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</si>
  <si>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</si>
  <si>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</si>
  <si>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</si>
  <si>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</si>
  <si>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</si>
  <si>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</si>
  <si>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</si>
  <si>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</si>
  <si>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</si>
  <si>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</si>
  <si>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</si>
  <si>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</si>
  <si>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</si>
  <si>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</si>
  <si>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</si>
  <si>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</si>
  <si>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</si>
  <si>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</si>
  <si>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</si>
  <si>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</si>
  <si>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</si>
  <si>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</si>
  <si>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</si>
  <si>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</si>
  <si>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</si>
  <si>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</si>
  <si>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</si>
  <si>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</si>
  <si>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</si>
  <si>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</si>
  <si>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</si>
  <si>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</si>
  <si>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</si>
  <si>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</si>
  <si>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</si>
  <si>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</si>
  <si>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</si>
  <si>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</si>
  <si>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</si>
  <si>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</si>
  <si>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</si>
  <si>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</si>
  <si>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</si>
  <si>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</si>
  <si>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</si>
  <si>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</si>
  <si>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</si>
  <si>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</si>
  <si>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</si>
  <si>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</si>
  <si>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</si>
  <si>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</si>
  <si>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</si>
  <si>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</si>
  <si>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</si>
  <si>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</si>
  <si>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</si>
  <si>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</si>
  <si>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</si>
  <si>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</si>
  <si>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</si>
  <si>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</si>
  <si>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</si>
  <si>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</si>
  <si>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</si>
  <si>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</si>
  <si>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</si>
  <si>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</si>
  <si>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</si>
  <si>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</si>
  <si>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</si>
  <si>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</si>
  <si>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</si>
  <si>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</si>
  <si>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</si>
  <si>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</si>
  <si>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</si>
  <si>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</si>
  <si>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</si>
  <si>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</si>
  <si>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</si>
  <si>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</si>
  <si>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</si>
  <si>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</si>
  <si>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</si>
  <si>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</si>
  <si>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</si>
  <si>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</si>
  <si>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</si>
  <si>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</si>
  <si>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</si>
  <si>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</si>
  <si>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</si>
  <si>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</si>
  <si>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</si>
  <si>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</si>
  <si>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</si>
  <si>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</si>
  <si>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</si>
  <si>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</si>
  <si>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</si>
  <si>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</si>
  <si>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</si>
  <si>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</si>
  <si>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</si>
  <si>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</si>
  <si>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</si>
  <si>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</si>
  <si>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</si>
  <si>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</si>
  <si>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</si>
  <si>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</si>
  <si>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</si>
  <si>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</si>
  <si>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</si>
  <si>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</si>
  <si>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</si>
  <si>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</si>
  <si>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</si>
  <si>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</si>
  <si>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</si>
  <si>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</si>
  <si>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</si>
  <si>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</si>
  <si>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</si>
  <si>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</si>
  <si>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</si>
  <si>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</si>
  <si>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</si>
  <si>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</si>
  <si>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</si>
  <si>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</si>
  <si>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</si>
  <si>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</si>
  <si>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</si>
  <si>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</si>
  <si>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</si>
  <si>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</si>
  <si>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</si>
  <si>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</si>
  <si>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</si>
  <si>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</si>
  <si>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</si>
  <si>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</si>
  <si>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</si>
  <si>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</si>
  <si>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</si>
  <si>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</si>
  <si>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</si>
  <si>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</si>
  <si>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</si>
  <si>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</si>
  <si>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</si>
  <si>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</si>
  <si>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</si>
  <si>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</si>
  <si>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</si>
  <si>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</si>
  <si>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</si>
  <si>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</si>
  <si>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</si>
  <si>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</si>
  <si>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</si>
  <si>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</si>
  <si>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</si>
  <si>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</si>
  <si>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</si>
  <si>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</si>
  <si>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</si>
  <si>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</si>
  <si>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</si>
  <si>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</si>
  <si>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</si>
  <si>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</si>
  <si>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</si>
  <si>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</si>
  <si>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</si>
  <si>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</si>
  <si>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</si>
  <si>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</si>
  <si>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</si>
  <si>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</si>
  <si>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</si>
  <si>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</si>
  <si>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</si>
  <si>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</si>
  <si>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</si>
  <si>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</si>
  <si>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</si>
  <si>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</si>
  <si>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</si>
  <si>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</si>
  <si>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</si>
  <si>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</si>
  <si>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</si>
  <si>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</si>
  <si>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</si>
  <si>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</si>
  <si>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</si>
  <si>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</si>
  <si>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</si>
  <si>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</si>
  <si>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</si>
  <si>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</si>
  <si>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</si>
  <si>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</si>
  <si>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</si>
  <si>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</si>
  <si>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</si>
  <si>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</si>
  <si>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</si>
  <si>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</si>
  <si>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</si>
  <si>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</si>
  <si>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</si>
  <si>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</si>
  <si>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</si>
  <si>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</si>
  <si>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</si>
  <si>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</si>
  <si>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</si>
  <si>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</si>
  <si>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</si>
  <si>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</si>
  <si>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</si>
  <si>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</si>
  <si>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</si>
  <si>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</si>
  <si>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</si>
  <si>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</si>
  <si>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</si>
  <si>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</si>
  <si>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</si>
  <si>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</si>
  <si>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</si>
  <si>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</si>
  <si>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</si>
  <si>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</si>
  <si>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</si>
  <si>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</si>
  <si>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</si>
  <si>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</si>
  <si>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</si>
  <si>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</si>
  <si>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</si>
  <si>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</si>
  <si>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</si>
  <si>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</si>
  <si>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</si>
  <si>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</si>
  <si>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</si>
  <si>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</si>
  <si>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</si>
  <si>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</si>
  <si>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</si>
  <si>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</si>
  <si>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</si>
  <si>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</si>
  <si>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</si>
  <si>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</si>
  <si>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</si>
  <si>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</si>
  <si>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</si>
  <si>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</si>
  <si>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</si>
  <si>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</si>
  <si>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</si>
  <si>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</si>
  <si>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</si>
  <si>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</si>
  <si>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</si>
  <si>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</si>
  <si>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</si>
  <si>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</si>
  <si>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</si>
  <si>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</si>
  <si>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</si>
  <si>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</si>
  <si>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</si>
  <si>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</si>
  <si>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</si>
  <si>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</si>
  <si>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</si>
  <si>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</si>
  <si>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</si>
  <si>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</si>
  <si>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</si>
  <si>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</si>
  <si>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</si>
  <si>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</si>
  <si>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</si>
  <si>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</si>
  <si>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</si>
  <si>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</si>
  <si>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</si>
  <si>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</si>
  <si>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</si>
  <si>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</si>
  <si>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</si>
  <si>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</si>
  <si>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</si>
  <si>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</si>
  <si>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</si>
  <si>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</si>
  <si>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</si>
  <si>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</si>
  <si>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</si>
  <si>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</si>
  <si>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</si>
  <si>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</si>
  <si>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</si>
  <si>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</si>
  <si>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</si>
  <si>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</si>
  <si>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</si>
  <si>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</si>
  <si>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</si>
  <si>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</si>
  <si>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</si>
  <si>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</si>
  <si>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</si>
  <si>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</si>
  <si>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</si>
  <si>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</si>
  <si>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</si>
  <si>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</si>
  <si>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</si>
  <si>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</si>
  <si>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</si>
  <si>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</si>
  <si>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</si>
  <si>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</si>
  <si>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</si>
  <si>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</si>
  <si>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</si>
  <si>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</si>
  <si>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</si>
  <si>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</si>
  <si>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</si>
  <si>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</si>
  <si>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</si>
  <si>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</si>
  <si>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</si>
  <si>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</si>
  <si>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</si>
  <si>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</si>
  <si>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</si>
  <si>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</si>
  <si>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</si>
  <si>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</si>
  <si>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</si>
  <si>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</si>
  <si>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</si>
  <si>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</si>
  <si>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</si>
  <si>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</si>
  <si>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</si>
  <si>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</si>
  <si>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</si>
  <si>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</si>
  <si>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</si>
  <si>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</si>
  <si>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</si>
  <si>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</si>
  <si>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</si>
  <si>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</si>
  <si>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</si>
  <si>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</si>
  <si>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</si>
  <si>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</si>
  <si>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</si>
  <si>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</si>
  <si>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</si>
  <si>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</si>
  <si>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</si>
  <si>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</si>
  <si>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</si>
  <si>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</si>
  <si>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</si>
  <si>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</si>
  <si>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</si>
  <si>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</si>
  <si>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</si>
  <si>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</si>
  <si>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</si>
  <si>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</si>
  <si>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</si>
  <si>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</si>
  <si>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</si>
  <si>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</si>
  <si>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</si>
  <si>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</si>
  <si>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</si>
  <si>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</si>
  <si>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</si>
  <si>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</si>
  <si>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</si>
  <si>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</si>
  <si>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</si>
  <si>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</si>
  <si>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</si>
  <si>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</si>
  <si>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</si>
  <si>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</si>
  <si>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</si>
  <si>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</si>
  <si>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</si>
  <si>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</si>
  <si>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</si>
  <si>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</si>
  <si>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</si>
  <si>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</si>
  <si>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</si>
  <si>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</si>
  <si>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</si>
  <si>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</si>
  <si>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</si>
  <si>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</si>
  <si>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</si>
  <si>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</si>
  <si>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</si>
  <si>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</si>
  <si>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</si>
  <si>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</si>
  <si>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</si>
  <si>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</si>
  <si>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</si>
  <si>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</si>
  <si>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</si>
  <si>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</si>
  <si>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</si>
  <si>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</si>
  <si>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</si>
  <si>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</si>
  <si>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</si>
  <si>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</si>
  <si>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</si>
  <si>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</si>
  <si>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</si>
  <si>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</si>
  <si>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</si>
  <si>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</si>
  <si>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</si>
  <si>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</si>
  <si>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</si>
  <si>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</si>
  <si>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</si>
  <si>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</si>
  <si>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</si>
  <si>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</si>
  <si>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</si>
  <si>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</si>
  <si>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</si>
  <si>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</si>
  <si>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</si>
  <si>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</si>
  <si>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</si>
  <si>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</si>
  <si>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</si>
  <si>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</si>
  <si>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</si>
  <si>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</si>
  <si>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</si>
  <si>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</si>
  <si>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</si>
  <si>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</si>
  <si>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</si>
  <si>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</si>
  <si>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</si>
  <si>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</si>
  <si>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</si>
  <si>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</si>
  <si>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</si>
  <si>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</si>
  <si>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</si>
  <si>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</si>
  <si>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</si>
  <si>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</si>
  <si>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</si>
  <si>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</si>
  <si>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</si>
  <si>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</si>
  <si>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</si>
  <si>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</si>
  <si>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</si>
  <si>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</si>
  <si>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</si>
  <si>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</si>
  <si>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</si>
  <si>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</si>
  <si>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</si>
  <si>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</si>
  <si>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</si>
  <si>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</si>
  <si>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</si>
  <si>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</si>
  <si>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</si>
  <si>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</si>
  <si>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</si>
  <si>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</si>
  <si>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</si>
  <si>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</si>
  <si>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</si>
  <si>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</si>
  <si>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</si>
  <si>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</si>
  <si>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</si>
  <si>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</si>
  <si>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</si>
  <si>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</si>
  <si>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</si>
  <si>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</si>
  <si>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</si>
  <si>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</si>
  <si>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</si>
  <si>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</si>
  <si>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</si>
  <si>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</si>
  <si>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</si>
  <si>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</si>
  <si>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</si>
  <si>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</si>
  <si>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</si>
  <si>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</si>
  <si>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</si>
  <si>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</si>
  <si>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</si>
  <si>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</si>
  <si>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</si>
  <si>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</si>
  <si>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</si>
  <si>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</si>
  <si>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</si>
  <si>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</si>
  <si>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</si>
  <si>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</si>
  <si>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</si>
  <si>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</si>
  <si>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</si>
  <si>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</si>
  <si>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</si>
  <si>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</si>
  <si>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</si>
  <si>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</si>
  <si>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</si>
  <si>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</si>
  <si>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</si>
  <si>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</si>
  <si>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</si>
  <si>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</si>
  <si>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</si>
  <si>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</si>
  <si>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</si>
  <si>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</si>
  <si>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</si>
  <si>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</si>
  <si>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</si>
  <si>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</si>
  <si>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</si>
  <si>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</si>
  <si>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</si>
  <si>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</si>
  <si>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</si>
  <si>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</si>
  <si>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</si>
  <si>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</si>
  <si>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</si>
  <si>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</si>
  <si>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</si>
  <si>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</si>
  <si>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</si>
  <si>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</si>
  <si>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</si>
  <si>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</si>
  <si>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</si>
  <si>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</si>
  <si>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</si>
  <si>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</si>
  <si>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</si>
  <si>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</si>
  <si>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</si>
  <si>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</si>
  <si>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</si>
  <si>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</si>
  <si>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</si>
  <si>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</si>
  <si>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</si>
  <si>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</si>
  <si>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</si>
  <si>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</si>
  <si>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</si>
  <si>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</si>
  <si>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</si>
  <si>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</si>
  <si>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</si>
  <si>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</si>
  <si>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</si>
  <si>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</si>
  <si>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</si>
  <si>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</si>
  <si>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</si>
  <si>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</si>
  <si>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</si>
  <si>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</si>
  <si>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</si>
  <si>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</si>
  <si>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</si>
  <si>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</si>
  <si>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</si>
  <si>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</si>
  <si>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</si>
  <si>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</si>
  <si>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</si>
  <si>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</si>
  <si>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</si>
  <si>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</si>
  <si>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</si>
  <si>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</si>
  <si>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</si>
  <si>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</si>
  <si>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</si>
  <si>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</si>
  <si>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</si>
  <si>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</si>
  <si>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</si>
  <si>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</si>
  <si>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</si>
  <si>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</si>
  <si>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</si>
  <si>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</si>
  <si>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</si>
  <si>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</si>
  <si>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</si>
  <si>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</si>
  <si>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</si>
  <si>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</si>
  <si>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</si>
  <si>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</si>
  <si>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</si>
  <si>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</si>
  <si>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</si>
  <si>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</si>
  <si>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</si>
  <si>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</si>
  <si>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</si>
  <si>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</si>
  <si>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</si>
  <si>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</si>
  <si>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</si>
  <si>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</si>
  <si>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</si>
  <si>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</si>
  <si>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</si>
  <si>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</si>
  <si>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</si>
  <si>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</si>
  <si>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</si>
  <si>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</si>
  <si>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</si>
  <si>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</si>
  <si>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</si>
  <si>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</si>
  <si>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</si>
  <si>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</si>
  <si>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</si>
  <si>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</si>
  <si>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</si>
  <si>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</si>
  <si>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</si>
  <si>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</si>
  <si>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</si>
  <si>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</si>
  <si>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</si>
  <si>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</si>
  <si>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</si>
  <si>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</si>
  <si>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</si>
  <si>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</si>
  <si>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</si>
  <si>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</si>
  <si>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</si>
  <si>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</si>
  <si>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</si>
  <si>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</si>
  <si>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</si>
  <si>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</si>
  <si>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</si>
  <si>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</si>
  <si>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</si>
  <si>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</si>
  <si>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</si>
  <si>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</si>
  <si>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</si>
  <si>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</si>
  <si>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</si>
  <si>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</si>
  <si>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</si>
  <si>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</si>
  <si>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</si>
  <si>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</si>
  <si>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</si>
  <si>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</si>
  <si>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</si>
  <si>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</si>
  <si>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</si>
  <si>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</si>
  <si>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</si>
  <si>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</si>
  <si>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</si>
  <si>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</si>
  <si>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</si>
  <si>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</si>
  <si>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</si>
  <si>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</si>
  <si>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</si>
  <si>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</si>
  <si>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</si>
  <si>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</si>
  <si>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</si>
  <si>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</si>
  <si>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</si>
  <si>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</si>
  <si>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</si>
  <si>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</si>
  <si>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</si>
  <si>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</si>
  <si>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</si>
  <si>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</si>
  <si>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</si>
  <si>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</si>
  <si>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</si>
  <si>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</si>
  <si>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</si>
  <si>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</si>
  <si>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</si>
  <si>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</si>
  <si>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</si>
  <si>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</si>
  <si>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</si>
  <si>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</si>
  <si>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</si>
  <si>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</si>
  <si>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</si>
  <si>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</si>
  <si>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</si>
  <si>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</si>
  <si>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</si>
  <si>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</si>
  <si>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</si>
  <si>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</si>
  <si>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</si>
  <si>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</si>
  <si>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</si>
  <si>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</si>
  <si>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</si>
  <si>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</si>
  <si>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</si>
  <si>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</si>
  <si>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</si>
  <si>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</si>
  <si>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</si>
  <si>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</si>
  <si>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</si>
  <si>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</si>
  <si>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</si>
  <si>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</si>
  <si>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</si>
  <si>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</si>
  <si>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</si>
  <si>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</si>
  <si>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</si>
  <si>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</si>
  <si>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</si>
  <si>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</si>
  <si>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</si>
  <si>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</si>
  <si>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</si>
  <si>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</si>
  <si>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</si>
  <si>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</si>
  <si>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</si>
  <si>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</si>
  <si>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</si>
  <si>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</si>
  <si>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</si>
  <si>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</si>
  <si>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</si>
  <si>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</si>
  <si>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</si>
  <si>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</si>
  <si>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</si>
  <si>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</si>
  <si>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</si>
  <si>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</si>
  <si>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</si>
  <si>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</si>
  <si>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</si>
  <si>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</si>
  <si>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</si>
  <si>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</si>
  <si>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</si>
  <si>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</si>
  <si>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</si>
  <si>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</si>
  <si>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</si>
  <si>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</si>
  <si>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</si>
  <si>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</si>
  <si>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</si>
  <si>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</si>
  <si>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</si>
  <si>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</si>
  <si>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</si>
  <si>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</si>
  <si>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</si>
  <si>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</si>
  <si>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</si>
  <si>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</si>
  <si>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</si>
  <si>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</si>
  <si>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</si>
  <si>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</si>
  <si>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</si>
  <si>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</si>
  <si>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</si>
  <si>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</si>
  <si>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</si>
  <si>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</si>
  <si>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</si>
  <si>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</si>
  <si>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</si>
  <si>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</si>
  <si>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</si>
  <si>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</si>
  <si>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</si>
  <si>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</si>
  <si>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</si>
  <si>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</si>
  <si>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</si>
  <si>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</si>
  <si>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</si>
  <si>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</si>
  <si>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</si>
  <si>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</si>
  <si>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</si>
  <si>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</si>
  <si>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</si>
  <si>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</si>
  <si>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</si>
  <si>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</si>
  <si>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</si>
  <si>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</si>
  <si>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</si>
  <si>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</si>
  <si>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</si>
  <si>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</si>
  <si>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</si>
  <si>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</si>
  <si>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</si>
  <si>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</si>
  <si>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</si>
  <si>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</si>
  <si>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</si>
  <si>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</si>
  <si>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</si>
  <si>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</si>
  <si>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</si>
  <si>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</si>
  <si>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</si>
  <si>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</si>
  <si>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</si>
  <si>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</si>
  <si>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</si>
  <si>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</si>
  <si>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</si>
  <si>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</si>
  <si>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</si>
  <si>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</si>
  <si>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</si>
  <si>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</si>
  <si>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</si>
  <si>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</si>
  <si>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</si>
  <si>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</si>
  <si>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</si>
  <si>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</si>
  <si>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</si>
  <si>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</si>
  <si>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</si>
  <si>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</si>
  <si>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</si>
  <si>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</si>
  <si>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</si>
  <si>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</si>
  <si>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</si>
  <si>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</si>
  <si>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</si>
  <si>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</si>
  <si>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</si>
  <si>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</si>
  <si>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</si>
  <si>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</si>
  <si>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</si>
  <si>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</si>
  <si>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</si>
  <si>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</si>
  <si>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</si>
  <si>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</si>
  <si>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</si>
  <si>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</si>
  <si>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</si>
  <si>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</si>
  <si>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</si>
  <si>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</si>
  <si>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</si>
  <si>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</si>
  <si>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</si>
  <si>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</si>
  <si>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</si>
  <si>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</si>
  <si>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</si>
  <si>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</si>
  <si>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</si>
  <si>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</si>
  <si>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</si>
  <si>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</si>
  <si>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</si>
  <si>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</si>
  <si>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</si>
  <si>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</si>
  <si>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</si>
  <si>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</si>
  <si>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</si>
  <si>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</si>
  <si>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</si>
  <si>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</si>
  <si>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</si>
  <si>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</si>
  <si>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</si>
  <si>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</si>
  <si>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</si>
  <si>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</si>
  <si>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</si>
  <si>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</si>
  <si>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</si>
  <si>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</si>
  <si>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</si>
  <si>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</si>
  <si>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</si>
  <si>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</si>
  <si>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</si>
  <si>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</si>
  <si>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</si>
  <si>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</si>
  <si>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</si>
  <si>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</si>
  <si>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</si>
  <si>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</si>
  <si>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</si>
  <si>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</si>
  <si>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</si>
  <si>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</si>
  <si>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</si>
  <si>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</si>
  <si>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</si>
  <si>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</si>
  <si>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</si>
  <si>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</si>
  <si>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</si>
  <si>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</si>
  <si>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</si>
  <si>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</si>
  <si>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</si>
  <si>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</si>
  <si>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</si>
  <si>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</si>
  <si>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</si>
  <si>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</si>
  <si>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</si>
  <si>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</si>
  <si>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</si>
  <si>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</si>
  <si>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</si>
  <si>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</si>
  <si>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</si>
  <si>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</si>
  <si>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</si>
  <si>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</si>
  <si>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</si>
  <si>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</si>
  <si>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</si>
  <si>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</si>
  <si>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</si>
  <si>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</si>
  <si>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</si>
  <si>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</si>
  <si>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</si>
  <si>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</si>
  <si>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</si>
  <si>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</si>
  <si>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</si>
  <si>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</si>
  <si>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</si>
  <si>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</si>
  <si>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</si>
  <si>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</si>
  <si>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</si>
  <si>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</si>
  <si>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</si>
  <si>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</si>
  <si>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</si>
  <si>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</si>
  <si>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</si>
  <si>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</si>
  <si>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</si>
  <si>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</si>
  <si>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</si>
  <si>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</si>
  <si>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</si>
  <si>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</si>
  <si>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</si>
  <si>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</si>
  <si>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</si>
  <si>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</si>
  <si>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</si>
  <si>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</si>
  <si>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</si>
  <si>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</si>
  <si>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</si>
  <si>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</si>
  <si>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</si>
  <si>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</si>
  <si>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</si>
  <si>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</si>
  <si>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</si>
  <si>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</si>
  <si>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</si>
  <si>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</si>
  <si>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</si>
  <si>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</si>
  <si>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</si>
  <si>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</si>
  <si>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</si>
  <si>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</si>
  <si>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</si>
  <si>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</si>
  <si>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</si>
  <si>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</si>
  <si>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</si>
  <si>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</si>
  <si>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</si>
  <si>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</si>
  <si>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</si>
  <si>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</si>
  <si>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</si>
  <si>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</si>
  <si>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</si>
  <si>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</si>
  <si>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</si>
  <si>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</si>
  <si>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</si>
  <si>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</si>
  <si>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</si>
  <si>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</si>
  <si>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</si>
  <si>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</si>
  <si>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</si>
  <si>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</si>
  <si>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</si>
  <si>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</si>
  <si>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</si>
  <si>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</si>
  <si>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</si>
  <si>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</si>
  <si>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</si>
  <si>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</si>
  <si>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</si>
  <si>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</si>
  <si>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</si>
  <si>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</si>
  <si>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</si>
  <si>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</si>
  <si>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</si>
  <si>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</si>
  <si>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</si>
  <si>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</si>
  <si>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</si>
  <si>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</si>
  <si>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</si>
  <si>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</si>
  <si>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</si>
  <si>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</si>
  <si>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</si>
  <si>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</si>
  <si>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</si>
  <si>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</si>
  <si>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</si>
  <si>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</si>
  <si>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</si>
  <si>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</si>
  <si>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</si>
  <si>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</si>
  <si>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</si>
  <si>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</si>
  <si>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</si>
  <si>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</si>
  <si>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</si>
  <si>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</si>
  <si>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</si>
  <si>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</si>
  <si>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</si>
  <si>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</si>
  <si>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</si>
  <si>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</si>
  <si>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</si>
  <si>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</si>
  <si>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</si>
  <si>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</si>
  <si>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</si>
  <si>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</si>
  <si>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</si>
  <si>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</si>
  <si>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</si>
  <si>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</si>
  <si>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</si>
  <si>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</si>
  <si>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</si>
  <si>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</si>
  <si>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</si>
  <si>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</si>
  <si>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</si>
  <si>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</si>
  <si>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</si>
  <si>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</si>
  <si>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</si>
  <si>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</si>
  <si>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</si>
  <si>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</si>
  <si>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</si>
  <si>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</si>
  <si>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</si>
  <si>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</si>
  <si>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</si>
  <si>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</si>
  <si>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</si>
  <si>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</si>
  <si>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</si>
  <si>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</si>
  <si>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</si>
  <si>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</si>
  <si>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</si>
  <si>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</si>
  <si>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</si>
  <si>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</si>
  <si>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</si>
  <si>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</si>
  <si>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</si>
  <si>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</si>
  <si>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</si>
  <si>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</si>
  <si>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</si>
  <si>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</si>
  <si>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</si>
  <si>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</si>
  <si>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</si>
  <si>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</si>
  <si>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</si>
  <si>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</si>
  <si>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</si>
  <si>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</si>
  <si>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</si>
  <si>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</si>
  <si>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</si>
  <si>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</si>
  <si>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</si>
  <si>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</si>
  <si>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</si>
  <si>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</si>
  <si>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</si>
  <si>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</si>
  <si>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</si>
  <si>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</si>
  <si>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</si>
  <si>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</si>
  <si>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</si>
  <si>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</si>
  <si>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</si>
  <si>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</si>
  <si>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</si>
  <si>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</si>
  <si>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</si>
  <si>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</si>
  <si>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</si>
  <si>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</si>
  <si>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</si>
  <si>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</si>
  <si>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</si>
  <si>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</si>
  <si>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</si>
  <si>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</si>
  <si>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</si>
  <si>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</si>
  <si>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</si>
  <si>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</si>
  <si>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</si>
  <si>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</si>
  <si>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</si>
  <si>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</si>
  <si>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</si>
  <si>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</si>
  <si>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</si>
  <si>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</si>
  <si>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</si>
  <si>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</si>
  <si>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</si>
  <si>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</si>
  <si>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</si>
  <si>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</si>
  <si>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</si>
  <si>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</si>
  <si>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</si>
  <si>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</si>
  <si>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</si>
  <si>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</si>
  <si>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</si>
  <si>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</si>
  <si>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</si>
  <si>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</si>
  <si>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</si>
  <si>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</si>
  <si>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</si>
  <si>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</si>
  <si>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</si>
  <si>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</si>
  <si>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</si>
  <si>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</si>
  <si>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</si>
  <si>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</si>
  <si>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</si>
  <si>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</si>
  <si>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</si>
  <si>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</si>
  <si>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</si>
  <si>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</si>
  <si>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</si>
  <si>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</si>
  <si>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</si>
  <si>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</si>
  <si>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</si>
  <si>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</si>
  <si>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</si>
  <si>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</si>
  <si>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</si>
  <si>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</si>
  <si>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</si>
  <si>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</si>
  <si>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</si>
  <si>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</si>
  <si>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</si>
  <si>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</si>
  <si>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</si>
  <si>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</si>
  <si>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</si>
  <si>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</si>
  <si>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</si>
  <si>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</si>
  <si>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</si>
  <si>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</si>
  <si>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</si>
  <si>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</si>
  <si>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</si>
  <si>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</si>
  <si>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</si>
  <si>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</si>
  <si>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</si>
  <si>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</si>
  <si>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</si>
  <si>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</si>
  <si>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</si>
  <si>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</si>
  <si>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</si>
  <si>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</si>
  <si>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</si>
  <si>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</si>
  <si>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</si>
  <si>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</si>
  <si>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</si>
  <si>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</si>
  <si>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</si>
  <si>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</si>
  <si>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</si>
  <si>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</si>
  <si>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</si>
  <si>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</si>
  <si>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</si>
  <si>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</si>
  <si>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</si>
  <si>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</si>
  <si>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</si>
  <si>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</si>
  <si>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</si>
  <si>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</si>
  <si>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</si>
  <si>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</si>
  <si>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</si>
  <si>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</si>
  <si>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</si>
  <si>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</si>
  <si>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</si>
  <si>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</si>
  <si>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</si>
  <si>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</si>
  <si>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</si>
  <si>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</si>
  <si>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</si>
  <si>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</si>
  <si>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</si>
  <si>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</si>
  <si>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</si>
  <si>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</si>
  <si>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</si>
  <si>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</si>
  <si>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</si>
  <si>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</si>
  <si>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</si>
  <si>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</si>
  <si>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</si>
  <si>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</si>
  <si>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</si>
  <si>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</si>
  <si>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</si>
  <si>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</si>
  <si>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</si>
  <si>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</si>
  <si>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</si>
  <si>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</si>
  <si>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</si>
  <si>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</si>
  <si>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</si>
  <si>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</si>
  <si>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</si>
  <si>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</si>
  <si>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</si>
  <si>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</si>
  <si>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</si>
  <si>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</si>
  <si>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</si>
  <si>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</si>
  <si>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</si>
  <si>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</si>
  <si>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</si>
  <si>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</si>
  <si>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</si>
  <si>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</si>
  <si>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</si>
  <si>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</si>
  <si>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</si>
  <si>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</si>
  <si>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</si>
  <si>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</si>
  <si>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</si>
  <si>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</si>
  <si>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</si>
  <si>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</si>
  <si>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</si>
  <si>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</si>
  <si>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</si>
  <si>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</si>
  <si>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</si>
  <si>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</si>
  <si>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</si>
  <si>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</si>
  <si>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</si>
  <si>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</si>
  <si>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</si>
  <si>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</si>
  <si>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</si>
  <si>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</si>
  <si>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</si>
  <si>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</si>
  <si>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</si>
  <si>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</si>
  <si>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</si>
  <si>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</si>
  <si>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</si>
  <si>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</si>
  <si>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</si>
  <si>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</si>
  <si>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</si>
  <si>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</si>
  <si>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</si>
  <si>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</si>
  <si>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</si>
  <si>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</si>
  <si>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</si>
  <si>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</si>
  <si>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</si>
  <si>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</si>
  <si>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</si>
  <si>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</si>
  <si>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</si>
  <si>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</si>
  <si>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</si>
  <si>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</si>
  <si>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</si>
  <si>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</si>
  <si>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</si>
  <si>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</si>
  <si>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</si>
  <si>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</si>
  <si>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</si>
  <si>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</si>
  <si>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</si>
  <si>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</si>
  <si>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</si>
  <si>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</si>
  <si>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</si>
  <si>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</si>
  <si>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</si>
  <si>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</si>
  <si>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</si>
  <si>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</si>
  <si>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</si>
  <si>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</si>
  <si>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</si>
  <si>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</si>
  <si>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</si>
  <si>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</si>
  <si>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</si>
  <si>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</si>
  <si>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</si>
  <si>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</si>
  <si>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</si>
  <si>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</si>
  <si>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</si>
  <si>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</si>
  <si>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</si>
  <si>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</si>
  <si>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</si>
  <si>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</si>
  <si>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</si>
  <si>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</si>
  <si>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</si>
  <si>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</si>
  <si>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</si>
  <si>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</si>
  <si>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</si>
  <si>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</si>
  <si>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</si>
  <si>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</si>
  <si>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</si>
  <si>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</si>
  <si>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</si>
  <si>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</si>
  <si>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</si>
  <si>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</si>
  <si>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</si>
  <si>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</si>
  <si>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</si>
  <si>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</si>
  <si>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</si>
  <si>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</si>
  <si>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</si>
  <si>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</si>
  <si>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</si>
  <si>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</si>
  <si>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</si>
  <si>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</si>
  <si>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</si>
  <si>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</si>
  <si>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</si>
  <si>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</si>
  <si>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</si>
  <si>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</si>
  <si>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</si>
  <si>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</si>
  <si>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</si>
  <si>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</si>
  <si>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</si>
  <si>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</si>
  <si>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</si>
  <si>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</si>
  <si>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</si>
  <si>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</si>
  <si>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</si>
  <si>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</si>
  <si>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</si>
  <si>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</si>
  <si>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</si>
  <si>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</si>
  <si>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</si>
  <si>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</si>
  <si>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</si>
  <si>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</si>
  <si>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</si>
  <si>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</si>
  <si>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</si>
  <si>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</si>
  <si>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</si>
  <si>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</si>
  <si>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</si>
  <si>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</si>
  <si>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</si>
  <si>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</si>
  <si>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</si>
  <si>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</si>
  <si>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</si>
  <si>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</si>
  <si>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</si>
  <si>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</si>
  <si>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</si>
  <si>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</si>
  <si>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</si>
  <si>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</si>
  <si>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</si>
  <si>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</si>
  <si>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</si>
  <si>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</si>
  <si>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</si>
  <si>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</si>
  <si>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</si>
  <si>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</si>
  <si>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</si>
  <si>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</si>
  <si>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</si>
  <si>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</si>
  <si>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</si>
  <si>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</si>
  <si>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</si>
  <si>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</si>
  <si>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</si>
  <si>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</si>
  <si>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</si>
  <si>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</si>
  <si>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</si>
  <si>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</si>
  <si>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</si>
  <si>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</si>
  <si>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</si>
  <si>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</si>
  <si>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</si>
  <si>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</si>
  <si>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</si>
  <si>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</si>
  <si>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</si>
  <si>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</si>
  <si>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</si>
  <si>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</si>
  <si>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</si>
  <si>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</si>
  <si>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</si>
  <si>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</si>
  <si>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</si>
  <si>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</si>
  <si>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</si>
  <si>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</si>
  <si>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</si>
  <si>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</si>
  <si>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</si>
  <si>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</si>
  <si>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</si>
  <si>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</si>
  <si>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</si>
  <si>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</si>
  <si>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</si>
  <si>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</si>
  <si>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</si>
  <si>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</si>
  <si>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</si>
  <si>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</si>
  <si>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</si>
  <si>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</si>
  <si>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</si>
  <si>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</si>
  <si>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</si>
  <si>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</si>
  <si>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</si>
  <si>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</si>
  <si>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</si>
  <si>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</si>
  <si>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</si>
  <si>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</si>
  <si>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</si>
  <si>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</si>
  <si>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</si>
  <si>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</si>
  <si>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</si>
  <si>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</si>
  <si>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</si>
  <si>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</si>
  <si>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</si>
  <si>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</si>
  <si>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</si>
  <si>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</si>
  <si>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</si>
  <si>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</si>
  <si>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</si>
  <si>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</si>
  <si>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</si>
  <si>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</si>
  <si>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</si>
  <si>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</si>
  <si>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</si>
  <si>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</si>
  <si>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</si>
  <si>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</si>
  <si>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</si>
  <si>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</si>
  <si>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</si>
  <si>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</si>
  <si>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</si>
  <si>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</si>
  <si>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</si>
  <si>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</si>
  <si>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</si>
  <si>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</si>
  <si>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</si>
  <si>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</si>
  <si>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</si>
  <si>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</si>
  <si>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</si>
  <si>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</si>
  <si>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</si>
  <si>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</si>
  <si>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</si>
  <si>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</si>
  <si>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</si>
  <si>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</si>
  <si>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</si>
  <si>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</si>
  <si>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</si>
  <si>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</si>
  <si>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</si>
  <si>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</si>
  <si>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</si>
  <si>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</si>
  <si>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</si>
  <si>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</si>
  <si>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</si>
  <si>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</si>
  <si>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</si>
  <si>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</si>
  <si>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</si>
  <si>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</si>
  <si>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</si>
  <si>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</si>
  <si>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</si>
  <si>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</si>
  <si>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</si>
  <si>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</si>
  <si>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</si>
  <si>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</si>
  <si>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</si>
  <si>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</si>
  <si>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</si>
  <si>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</si>
  <si>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</si>
  <si>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</si>
  <si>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</si>
  <si>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</si>
  <si>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</si>
  <si>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</si>
  <si>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</si>
  <si>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</si>
  <si>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</si>
  <si>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</si>
  <si>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</si>
  <si>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</si>
  <si>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</si>
  <si>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</si>
  <si>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</si>
  <si>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</si>
  <si>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</si>
  <si>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</si>
  <si>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</si>
  <si>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</si>
  <si>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</si>
  <si>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</si>
  <si>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</si>
  <si>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</si>
  <si>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</si>
  <si>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</si>
  <si>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</si>
  <si>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</si>
  <si>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</si>
  <si>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</si>
  <si>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</si>
  <si>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</si>
  <si>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</si>
  <si>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</si>
  <si>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</si>
  <si>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</si>
  <si>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</si>
  <si>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</si>
  <si>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</si>
  <si>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</si>
  <si>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</si>
  <si>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</si>
  <si>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</si>
  <si>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</si>
  <si>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</si>
  <si>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</si>
  <si>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</si>
  <si>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</si>
  <si>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</si>
  <si>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</si>
  <si>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</si>
  <si>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</si>
  <si>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</si>
  <si>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</si>
  <si>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</si>
  <si>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</si>
  <si>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</si>
  <si>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</si>
  <si>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</si>
  <si>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</si>
  <si>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</si>
  <si>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</si>
  <si>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</si>
  <si>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</si>
  <si>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</si>
  <si>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</si>
  <si>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</si>
  <si>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</si>
  <si>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</si>
  <si>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</si>
  <si>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</si>
  <si>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</si>
  <si>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</si>
  <si>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</si>
  <si>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</si>
  <si>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</si>
  <si>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</si>
  <si>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</si>
  <si>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</si>
  <si>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</si>
  <si>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</si>
  <si>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</si>
  <si>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</si>
  <si>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</si>
  <si>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</si>
  <si>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</si>
  <si>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</si>
  <si>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</si>
  <si>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</si>
  <si>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</si>
  <si>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</si>
  <si>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</si>
  <si>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</si>
  <si>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</si>
  <si>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</si>
  <si>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</si>
  <si>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</si>
  <si>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</si>
  <si>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</si>
  <si>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</si>
  <si>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</si>
  <si>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</si>
  <si>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</si>
  <si>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</si>
  <si>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</si>
  <si>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</si>
  <si>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</si>
  <si>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</si>
  <si>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</si>
  <si>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</si>
  <si>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</si>
  <si>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</si>
  <si>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</si>
  <si>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</si>
  <si>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</si>
  <si>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</si>
  <si>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</si>
  <si>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</si>
  <si>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</si>
  <si>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</si>
  <si>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</si>
  <si>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</si>
  <si>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</si>
  <si>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</si>
  <si>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</si>
  <si>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</si>
  <si>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</si>
  <si>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</si>
  <si>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</si>
  <si>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</si>
  <si>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</si>
  <si>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</si>
  <si>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</si>
  <si>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</si>
  <si>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</si>
  <si>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</si>
  <si>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</si>
  <si>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</si>
  <si>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</si>
  <si>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</si>
  <si>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</si>
  <si>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</si>
  <si>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</si>
  <si>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</si>
  <si>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</si>
  <si>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</si>
  <si>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</si>
  <si>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</si>
  <si>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</si>
  <si>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</si>
  <si>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</si>
  <si>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</si>
  <si>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</si>
  <si>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</si>
  <si>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</si>
  <si>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</si>
  <si>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</si>
  <si>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</si>
  <si>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</si>
  <si>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</si>
  <si>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</si>
  <si>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</si>
  <si>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</si>
  <si>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</si>
  <si>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</si>
  <si>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</si>
  <si>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</si>
  <si>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</si>
  <si>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</si>
  <si>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</si>
  <si>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</si>
  <si>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</si>
  <si>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</si>
  <si>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</si>
  <si>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</si>
  <si>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</si>
  <si>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</si>
  <si>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</si>
  <si>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</si>
  <si>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</si>
  <si>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</si>
  <si>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</si>
  <si>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</si>
  <si>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</si>
  <si>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</si>
  <si>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</si>
  <si>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</si>
  <si>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</si>
  <si>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</si>
  <si>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</si>
  <si>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</si>
  <si>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</si>
  <si>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</si>
  <si>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</si>
  <si>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</si>
  <si>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</si>
  <si>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</si>
  <si>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</si>
  <si>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</si>
  <si>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</si>
  <si>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</si>
  <si>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</si>
  <si>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</si>
  <si>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</si>
  <si>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</si>
  <si>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</si>
  <si>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</si>
  <si>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</si>
  <si>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</si>
  <si>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</si>
  <si>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</si>
  <si>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</si>
  <si>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</si>
  <si>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</si>
  <si>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</si>
  <si>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</si>
  <si>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</si>
  <si>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</si>
  <si>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</si>
  <si>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</si>
  <si>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</si>
  <si>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</si>
  <si>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</si>
  <si>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</si>
  <si>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</si>
  <si>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</si>
  <si>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</si>
  <si>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</si>
  <si>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</si>
  <si>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</si>
  <si>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</si>
  <si>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</si>
  <si>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</si>
  <si>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</si>
  <si>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</si>
  <si>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</si>
  <si>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</si>
  <si>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</si>
  <si>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</si>
  <si>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</si>
  <si>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</si>
  <si>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</si>
  <si>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</si>
  <si>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</si>
  <si>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</si>
  <si>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</si>
  <si>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</si>
  <si>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</si>
  <si>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</si>
  <si>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</si>
  <si>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</si>
  <si>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</si>
  <si>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</si>
  <si>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</si>
  <si>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</si>
  <si>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</si>
  <si>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</si>
  <si>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</si>
  <si>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</si>
  <si>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</si>
  <si>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</si>
  <si>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</si>
  <si>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</si>
  <si>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</si>
  <si>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</si>
  <si>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</si>
  <si>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</si>
  <si>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</si>
  <si>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</si>
  <si>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</si>
  <si>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</si>
  <si>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</si>
  <si>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</si>
  <si>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</si>
  <si>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</si>
  <si>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</si>
  <si>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</si>
  <si>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</si>
  <si>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</si>
  <si>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</si>
  <si>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</si>
  <si>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</si>
  <si>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</si>
  <si>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</si>
  <si>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</si>
  <si>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</si>
  <si>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</si>
  <si>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</si>
  <si>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</si>
  <si>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</si>
  <si>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</si>
  <si>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</si>
  <si>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</si>
  <si>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</si>
  <si>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</si>
  <si>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</si>
  <si>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</si>
  <si>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</si>
  <si>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</si>
  <si>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</si>
  <si>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</si>
  <si>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</si>
  <si>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</si>
  <si>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</si>
  <si>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</si>
  <si>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</si>
  <si>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</si>
  <si>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</si>
  <si>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</si>
  <si>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</si>
  <si>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</si>
  <si>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</si>
  <si>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</si>
  <si>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</si>
  <si>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</si>
  <si>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</si>
  <si>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</si>
  <si>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</si>
  <si>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</si>
  <si>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</si>
  <si>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</si>
  <si>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</si>
  <si>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</si>
  <si>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</si>
  <si>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</si>
  <si>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</si>
  <si>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</si>
  <si>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</si>
  <si>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</si>
  <si>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</si>
  <si>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</si>
  <si>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</si>
  <si>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</si>
  <si>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</si>
  <si>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</si>
  <si>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</si>
  <si>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</si>
  <si>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</si>
  <si>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</si>
  <si>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</si>
  <si>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</si>
  <si>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</si>
  <si>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</si>
  <si>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</si>
  <si>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</si>
  <si>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</si>
  <si>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</si>
  <si>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</si>
  <si>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</si>
  <si>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</si>
  <si>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</si>
  <si>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</si>
  <si>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</si>
  <si>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</si>
  <si>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</si>
  <si>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</si>
  <si>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</si>
  <si>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</si>
  <si>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</si>
  <si>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</si>
  <si>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</si>
  <si>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</si>
  <si>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</si>
  <si>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</si>
  <si>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</si>
  <si>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</si>
  <si>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</si>
  <si>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</si>
  <si>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</si>
  <si>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</si>
  <si>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</si>
  <si>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</si>
  <si>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</si>
  <si>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</si>
  <si>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</si>
  <si>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</si>
  <si>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</si>
  <si>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</si>
  <si>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</si>
  <si>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</si>
  <si>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</si>
  <si>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</si>
  <si>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</si>
  <si>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</si>
  <si>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</si>
  <si>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</si>
  <si>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</si>
  <si>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</si>
  <si>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</si>
  <si>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</si>
  <si>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</si>
  <si>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</si>
  <si>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</si>
  <si>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</si>
  <si>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</si>
  <si>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</si>
  <si>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</si>
  <si>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</si>
  <si>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</si>
  <si>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</si>
  <si>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</si>
  <si>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</si>
  <si>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</si>
  <si>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</si>
  <si>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</si>
  <si>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</si>
  <si>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</si>
  <si>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</si>
  <si>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</si>
  <si>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</si>
  <si>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</si>
  <si>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</si>
  <si>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</si>
  <si>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</si>
  <si>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</si>
  <si>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</si>
  <si>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</si>
  <si>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</si>
  <si>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</si>
  <si>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</si>
  <si>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</si>
  <si>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</si>
  <si>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</si>
  <si>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</si>
  <si>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</si>
  <si>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</si>
  <si>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</si>
  <si>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</si>
  <si>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</si>
  <si>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</si>
  <si>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</si>
  <si>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</si>
  <si>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</si>
  <si>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</si>
  <si>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</si>
  <si>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</si>
  <si>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</si>
  <si>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</si>
  <si>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</si>
  <si>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</si>
  <si>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</si>
  <si>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</si>
  <si>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</si>
  <si>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</si>
  <si>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</si>
  <si>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</si>
  <si>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</si>
  <si>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</si>
  <si>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</si>
  <si>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</si>
  <si>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</si>
  <si>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</si>
  <si>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</si>
  <si>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</si>
  <si>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</si>
  <si>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</si>
  <si>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</si>
  <si>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</si>
  <si>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</si>
  <si>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</si>
  <si>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</si>
  <si>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</si>
  <si>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</si>
  <si>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</si>
  <si>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</si>
  <si>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</si>
  <si>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</si>
  <si>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</si>
  <si>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</si>
  <si>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</si>
  <si>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</si>
  <si>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</si>
  <si>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</si>
  <si>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</si>
  <si>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</si>
  <si>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</si>
  <si>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</si>
  <si>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</si>
  <si>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</si>
  <si>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</si>
  <si>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</si>
  <si>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</si>
  <si>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</si>
  <si>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</si>
  <si>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</si>
  <si>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</si>
  <si>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</si>
  <si>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</si>
  <si>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</si>
  <si>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</si>
  <si>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</si>
  <si>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</si>
  <si>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</si>
  <si>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</si>
  <si>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</si>
  <si>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</si>
  <si>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</si>
  <si>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</si>
  <si>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</si>
  <si>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</si>
  <si>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</si>
  <si>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</si>
  <si>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</si>
  <si>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</si>
  <si>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</si>
  <si>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</si>
  <si>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</si>
  <si>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</si>
  <si>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</si>
  <si>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</si>
  <si>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</si>
  <si>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</si>
  <si>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</si>
  <si>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</si>
  <si>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</si>
  <si>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</si>
  <si>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</si>
  <si>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</si>
  <si>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</si>
  <si>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</si>
  <si>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</si>
  <si>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</si>
  <si>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</si>
  <si>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</si>
  <si>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</si>
  <si>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</si>
  <si>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</si>
  <si>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</si>
  <si>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</si>
  <si>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</si>
  <si>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</si>
  <si>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</si>
  <si>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</si>
  <si>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</si>
  <si>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</si>
  <si>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</si>
  <si>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</si>
  <si>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</si>
  <si>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</si>
  <si>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</si>
  <si>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</si>
  <si>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</si>
  <si>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</si>
  <si>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</si>
  <si>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</si>
  <si>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</si>
  <si>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</si>
  <si>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</si>
  <si>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</si>
  <si>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</si>
  <si>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</si>
  <si>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</si>
  <si>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</si>
  <si>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</si>
  <si>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</si>
  <si>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</si>
  <si>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</si>
  <si>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</si>
  <si>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</si>
  <si>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</si>
  <si>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</si>
  <si>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</si>
  <si>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</si>
  <si>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</si>
  <si>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</si>
  <si>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</si>
  <si>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</si>
  <si>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</si>
  <si>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</si>
  <si>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</si>
  <si>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</si>
  <si>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</si>
  <si>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</si>
  <si>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</si>
  <si>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</si>
  <si>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</si>
  <si>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</si>
  <si>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</si>
  <si>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</si>
  <si>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</si>
  <si>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</si>
  <si>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</si>
  <si>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</si>
  <si>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</si>
  <si>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</si>
  <si>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</si>
  <si>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</si>
  <si>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</si>
  <si>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</si>
  <si>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</si>
  <si>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</si>
  <si>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</si>
  <si>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</si>
  <si>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</si>
  <si>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</si>
  <si>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</si>
  <si>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</si>
  <si>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</si>
  <si>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</si>
  <si>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</si>
  <si>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</si>
  <si>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</si>
  <si>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</si>
  <si>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</si>
  <si>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</si>
  <si>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</si>
  <si>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</si>
  <si>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</si>
  <si>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</si>
  <si>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</si>
  <si>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</si>
  <si>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</si>
  <si>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</si>
  <si>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</si>
  <si>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</si>
  <si>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</si>
  <si>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</si>
  <si>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</si>
  <si>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</si>
  <si>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</si>
  <si>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</si>
  <si>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</si>
  <si>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</si>
  <si>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</si>
  <si>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</si>
  <si>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</si>
  <si>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</si>
  <si>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</si>
  <si>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</si>
  <si>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</si>
  <si>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</si>
  <si>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</si>
  <si>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</si>
  <si>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</si>
  <si>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</si>
  <si>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</si>
  <si>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</si>
  <si>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</si>
  <si>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</si>
  <si>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</si>
  <si>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</si>
  <si>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</si>
  <si>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</si>
  <si>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</si>
  <si>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</si>
  <si>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</si>
  <si>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</si>
  <si>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</si>
  <si>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</si>
  <si>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</si>
  <si>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</si>
  <si>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</si>
  <si>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</si>
  <si>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</si>
  <si>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</si>
  <si>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</si>
  <si>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</si>
  <si>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</si>
  <si>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</si>
  <si>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</si>
  <si>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</si>
  <si>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</si>
  <si>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</si>
  <si>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</si>
  <si>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</si>
  <si>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</si>
  <si>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</si>
  <si>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</si>
  <si>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</si>
  <si>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</si>
  <si>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</si>
  <si>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</si>
  <si>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</si>
  <si>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</si>
  <si>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</si>
  <si>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</si>
  <si>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</si>
  <si>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</si>
  <si>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</si>
  <si>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</si>
  <si>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</si>
  <si>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</si>
  <si>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</si>
  <si>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</si>
  <si>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</si>
  <si>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</si>
  <si>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</si>
  <si>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</si>
  <si>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</si>
  <si>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</si>
  <si>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</si>
  <si>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</si>
  <si>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</si>
  <si>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</si>
  <si>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</si>
  <si>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</si>
  <si>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</si>
  <si>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</si>
  <si>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</si>
  <si>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</si>
  <si>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</si>
  <si>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</si>
  <si>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</si>
  <si>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</si>
  <si>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</si>
  <si>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</si>
  <si>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</si>
  <si>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</si>
  <si>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</si>
  <si>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</si>
  <si>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</si>
  <si>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</si>
  <si>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</si>
  <si>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</si>
  <si>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</si>
  <si>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</si>
  <si>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</si>
  <si>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</si>
  <si>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</si>
  <si>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</si>
  <si>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</si>
  <si>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</si>
  <si>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</si>
  <si>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</si>
  <si>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</si>
  <si>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</si>
  <si>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</si>
  <si>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</si>
  <si>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</si>
  <si>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</si>
  <si>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</si>
  <si>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</si>
  <si>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</si>
  <si>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</si>
  <si>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</si>
  <si>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</si>
  <si>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</si>
  <si>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</si>
  <si>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</si>
  <si>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</si>
  <si>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</si>
  <si>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</si>
  <si>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</si>
  <si>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</si>
  <si>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</si>
  <si>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</si>
  <si>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</si>
  <si>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</si>
  <si>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</si>
  <si>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</si>
  <si>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</si>
  <si>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</si>
  <si>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</si>
  <si>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</si>
  <si>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</si>
  <si>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</si>
  <si>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</si>
  <si>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</si>
  <si>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</si>
  <si>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</si>
  <si>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</si>
  <si>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</si>
  <si>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</si>
  <si>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</si>
  <si>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</si>
  <si>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</si>
  <si>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</si>
  <si>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</si>
  <si>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</si>
  <si>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</si>
  <si>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</si>
  <si>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</si>
  <si>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</si>
  <si>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</si>
  <si>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</si>
  <si>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</si>
  <si>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</si>
  <si>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</si>
  <si>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</si>
  <si>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</si>
  <si>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</si>
  <si>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</si>
  <si>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</si>
  <si>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</si>
  <si>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</si>
  <si>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</si>
  <si>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</si>
  <si>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</si>
  <si>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</si>
  <si>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</si>
  <si>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</si>
  <si>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</si>
  <si>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</si>
  <si>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</si>
  <si>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</si>
  <si>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</si>
  <si>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</si>
  <si>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</si>
  <si>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</si>
  <si>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</si>
  <si>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</si>
  <si>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</si>
  <si>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</si>
  <si>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</si>
  <si>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</si>
  <si>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</si>
  <si>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</si>
  <si>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</si>
  <si>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</si>
  <si>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</si>
  <si>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</si>
  <si>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</si>
  <si>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</si>
  <si>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</si>
  <si>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</si>
  <si>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</si>
  <si>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</si>
  <si>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</si>
  <si>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</si>
  <si>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</si>
  <si>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</si>
  <si>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</si>
  <si>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</si>
  <si>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</si>
  <si>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</si>
  <si>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</si>
  <si>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</si>
  <si>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</si>
  <si>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</si>
  <si>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</si>
  <si>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</si>
  <si>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</si>
  <si>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</si>
  <si>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</si>
  <si>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</si>
  <si>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</si>
  <si>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</si>
  <si>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</si>
  <si>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</si>
  <si>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</si>
  <si>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</si>
  <si>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</si>
  <si>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</si>
  <si>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</si>
  <si>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</si>
  <si>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</si>
  <si>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</si>
  <si>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</si>
  <si>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</si>
  <si>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</si>
  <si>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</si>
  <si>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</si>
  <si>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</si>
  <si>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</si>
  <si>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</si>
  <si>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</si>
  <si>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</si>
  <si>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</si>
  <si>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</si>
  <si>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</si>
  <si>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</si>
  <si>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</si>
  <si>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</si>
  <si>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</si>
  <si>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</si>
  <si>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</si>
  <si>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</si>
  <si>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</si>
  <si>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</si>
  <si>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</si>
  <si>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</si>
  <si>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</si>
  <si>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</si>
  <si>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</si>
  <si>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</si>
  <si>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</si>
  <si>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</si>
  <si>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</si>
  <si>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</si>
  <si>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</si>
  <si>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</si>
  <si>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</si>
  <si>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</si>
  <si>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</si>
  <si>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</si>
  <si>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</si>
  <si>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</si>
  <si>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</si>
  <si>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</si>
  <si>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</si>
  <si>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</si>
  <si>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</si>
  <si>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</si>
  <si>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</si>
  <si>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</si>
  <si>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</si>
  <si>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</si>
  <si>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</si>
  <si>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</si>
  <si>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</si>
  <si>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</si>
  <si>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</si>
  <si>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</si>
  <si>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</si>
  <si>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</si>
  <si>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</si>
  <si>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</si>
  <si>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</si>
  <si>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</si>
  <si>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</si>
  <si>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</si>
  <si>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</si>
  <si>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</si>
  <si>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</si>
  <si>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</si>
  <si>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</si>
  <si>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</si>
  <si>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</si>
  <si>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</si>
  <si>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</si>
  <si>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</si>
  <si>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</si>
  <si>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</si>
  <si>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</si>
  <si>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</si>
  <si>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</si>
  <si>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</si>
  <si>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</si>
  <si>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</si>
  <si>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</si>
  <si>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</si>
  <si>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</si>
  <si>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</si>
  <si>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</si>
  <si>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</si>
  <si>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</si>
  <si>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</si>
  <si>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</si>
  <si>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</si>
  <si>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</si>
  <si>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</si>
  <si>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</si>
  <si>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</si>
  <si>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</si>
  <si>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</si>
  <si>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</si>
  <si>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</si>
  <si>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</si>
  <si>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</si>
  <si>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</si>
  <si>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</si>
  <si>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</si>
  <si>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</si>
  <si>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</si>
  <si>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</si>
  <si>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</si>
  <si>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</si>
  <si>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</si>
  <si>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</si>
  <si>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</si>
  <si>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</si>
  <si>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</si>
  <si>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</si>
  <si>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</si>
  <si>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</si>
  <si>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</si>
  <si>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</si>
  <si>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</si>
  <si>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</si>
  <si>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</si>
  <si>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</si>
  <si>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</si>
  <si>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</si>
  <si>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</si>
  <si>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</si>
  <si>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</si>
  <si>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</si>
  <si>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</si>
  <si>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</si>
  <si>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</si>
  <si>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</si>
  <si>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</si>
  <si>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</si>
  <si>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</si>
  <si>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</si>
  <si>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</si>
  <si>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</si>
  <si>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</si>
  <si>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</si>
  <si>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</si>
  <si>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</si>
  <si>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</si>
  <si>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</si>
  <si>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</si>
  <si>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</si>
  <si>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</si>
  <si>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</si>
  <si>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</si>
  <si>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</si>
  <si>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</si>
  <si>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</si>
  <si>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</si>
  <si>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</si>
  <si>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</si>
  <si>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</si>
  <si>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</si>
  <si>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</si>
  <si>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</si>
  <si>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</si>
  <si>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</si>
  <si>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</si>
  <si>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</si>
  <si>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</si>
  <si>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</si>
  <si>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</si>
  <si>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</si>
  <si>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</si>
  <si>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</si>
  <si>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</si>
  <si>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</si>
  <si>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</si>
  <si>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</si>
  <si>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</si>
  <si>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</si>
  <si>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</si>
  <si>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</si>
  <si>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</si>
  <si>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</si>
  <si>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</si>
  <si>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</si>
  <si>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</si>
  <si>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</si>
  <si>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</si>
  <si>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</si>
  <si>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</si>
  <si>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</si>
  <si>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</si>
  <si>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</si>
  <si>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</si>
  <si>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</si>
  <si>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</si>
  <si>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</si>
  <si>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</si>
  <si>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</si>
  <si>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</si>
  <si>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</si>
  <si>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</si>
  <si>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</si>
  <si>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</si>
  <si>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</si>
  <si>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</si>
  <si>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</si>
  <si>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</si>
  <si>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</si>
  <si>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</si>
  <si>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</si>
  <si>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</si>
  <si>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</si>
  <si>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</si>
  <si>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</si>
  <si>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</si>
  <si>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</si>
  <si>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</si>
  <si>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</si>
  <si>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</si>
  <si>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</si>
  <si>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</si>
  <si>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</si>
  <si>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</si>
  <si>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</si>
  <si>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</si>
  <si>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</si>
  <si>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</si>
  <si>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</si>
  <si>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</si>
  <si>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</si>
  <si>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</si>
  <si>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</si>
  <si>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</si>
  <si>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</si>
  <si>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</si>
  <si>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</si>
  <si>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</si>
  <si>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</si>
  <si>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</si>
  <si>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</si>
  <si>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</si>
  <si>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</si>
  <si>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</si>
  <si>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</si>
  <si>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</si>
  <si>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</si>
  <si>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</si>
  <si>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</si>
  <si>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</si>
  <si>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</si>
  <si>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</si>
  <si>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</si>
  <si>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</si>
  <si>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</si>
  <si>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</si>
  <si>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</si>
  <si>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</si>
  <si>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</si>
  <si>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</si>
  <si>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</si>
  <si>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</si>
  <si>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</si>
  <si>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</si>
  <si>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</si>
  <si>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</si>
  <si>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</si>
  <si>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</si>
  <si>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</si>
  <si>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</si>
  <si>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</si>
  <si>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</si>
  <si>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</si>
  <si>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</si>
  <si>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</si>
  <si>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</si>
  <si>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</si>
  <si>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</si>
  <si>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</si>
  <si>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</si>
  <si>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</si>
  <si>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</si>
  <si>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</si>
  <si>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</si>
  <si>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</si>
  <si>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</si>
  <si>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</si>
  <si>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</si>
  <si>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</si>
  <si>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</si>
  <si>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</si>
  <si>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</si>
  <si>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</si>
  <si>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</si>
  <si>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</si>
  <si>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</si>
  <si>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</si>
  <si>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</si>
  <si>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</si>
  <si>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</si>
  <si>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</si>
  <si>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</si>
  <si>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</si>
  <si>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</si>
  <si>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</si>
  <si>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</si>
  <si>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</si>
  <si>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</si>
  <si>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</si>
  <si>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</si>
  <si>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</si>
  <si>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</si>
  <si>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</si>
  <si>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</si>
  <si>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</si>
  <si>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</si>
  <si>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</si>
  <si>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</si>
  <si>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</si>
  <si>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</si>
  <si>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</si>
  <si>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</si>
  <si>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</si>
  <si>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</si>
  <si>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</si>
  <si>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</si>
  <si>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</si>
  <si>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</si>
  <si>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</si>
  <si>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</si>
  <si>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</si>
  <si>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</si>
  <si>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</si>
  <si>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</si>
  <si>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</si>
  <si>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</si>
  <si>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</si>
  <si>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</si>
  <si>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</si>
  <si>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</si>
  <si>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</si>
  <si>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</si>
  <si>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</si>
  <si>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</si>
  <si>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</si>
  <si>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</si>
  <si>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</si>
  <si>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</si>
  <si>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</si>
  <si>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</si>
  <si>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</si>
  <si>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</si>
  <si>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</si>
  <si>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</si>
  <si>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</si>
  <si>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</si>
  <si>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</si>
  <si>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</si>
  <si>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</si>
  <si>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</si>
  <si>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</si>
  <si>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</si>
  <si>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</si>
  <si>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</si>
  <si>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</si>
  <si>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</si>
  <si>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</si>
  <si>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</si>
  <si>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</si>
  <si>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</si>
  <si>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</si>
  <si>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</si>
  <si>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</si>
  <si>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</si>
  <si>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</si>
  <si>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</si>
  <si>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</si>
  <si>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</si>
  <si>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</si>
  <si>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</si>
  <si>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</si>
  <si>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</si>
  <si>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</si>
  <si>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</si>
  <si>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</si>
  <si>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</si>
  <si>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</si>
  <si>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</si>
  <si>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</si>
  <si>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</si>
  <si>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</si>
  <si>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</si>
  <si>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</si>
  <si>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</si>
  <si>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</si>
  <si>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</si>
  <si>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</si>
  <si>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</si>
  <si>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</si>
  <si>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</si>
  <si>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</si>
  <si>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</si>
  <si>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</si>
  <si>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</si>
  <si>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</si>
  <si>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</si>
  <si>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</si>
  <si>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</si>
  <si>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</si>
  <si>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</si>
  <si>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</si>
  <si>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</si>
  <si>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</si>
  <si>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</si>
  <si>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</si>
  <si>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</si>
  <si>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</si>
  <si>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</si>
  <si>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</si>
  <si>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</si>
  <si>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</si>
  <si>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</si>
  <si>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</si>
  <si>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</si>
  <si>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</si>
  <si>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</si>
  <si>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</si>
  <si>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</si>
  <si>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</si>
  <si>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</si>
  <si>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</si>
  <si>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</si>
  <si>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</si>
  <si>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</si>
  <si>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</si>
  <si>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</si>
  <si>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</si>
  <si>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</si>
  <si>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</si>
  <si>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</si>
  <si>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</si>
  <si>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</si>
  <si>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</si>
  <si>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</si>
  <si>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</si>
  <si>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</si>
  <si>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</si>
  <si>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</si>
  <si>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</si>
  <si>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</si>
  <si>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</si>
  <si>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</si>
  <si>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</si>
  <si>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</si>
  <si>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</si>
  <si>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</si>
  <si>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</si>
  <si>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</si>
  <si>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</si>
  <si>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</si>
  <si>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</si>
  <si>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</si>
  <si>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</si>
  <si>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</si>
  <si>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</si>
  <si>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</si>
  <si>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</si>
  <si>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</si>
  <si>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</si>
  <si>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</si>
  <si>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</si>
  <si>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</si>
  <si>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</si>
  <si>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</si>
  <si>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</si>
  <si>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</si>
  <si>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</si>
  <si>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</si>
  <si>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</si>
  <si>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</si>
  <si>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</si>
  <si>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</si>
  <si>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</si>
  <si>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</si>
  <si>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</si>
  <si>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</si>
  <si>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</si>
  <si>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</si>
  <si>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</si>
  <si>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</si>
  <si>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</si>
  <si>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</si>
  <si>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</si>
  <si>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</si>
  <si>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</si>
  <si>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</si>
  <si>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</si>
  <si>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</si>
  <si>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</si>
  <si>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</si>
  <si>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</si>
  <si>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</si>
  <si>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</si>
  <si>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</si>
  <si>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</si>
  <si>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</si>
  <si>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</si>
  <si>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</si>
  <si>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</si>
  <si>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</si>
  <si>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</si>
  <si>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</si>
  <si>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</si>
  <si>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</si>
  <si>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</si>
  <si>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</si>
  <si>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</si>
  <si>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</si>
  <si>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</si>
  <si>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</si>
  <si>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</si>
  <si>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</si>
  <si>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</si>
  <si>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</si>
  <si>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</si>
  <si>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</si>
  <si>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</si>
  <si>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</si>
  <si>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</si>
  <si>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</si>
  <si>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</si>
  <si>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</si>
  <si>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</si>
  <si>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</si>
  <si>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</si>
  <si>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</si>
  <si>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</si>
  <si>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</si>
  <si>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</si>
  <si>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</si>
  <si>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</si>
  <si>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</si>
  <si>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</si>
  <si>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</si>
  <si>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</si>
  <si>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</si>
  <si>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</si>
  <si>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</si>
  <si>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</si>
  <si>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</si>
  <si>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</si>
  <si>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</si>
  <si>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</si>
  <si>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</si>
  <si>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</si>
  <si>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</si>
  <si>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</si>
  <si>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</si>
  <si>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</si>
  <si>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</si>
  <si>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</si>
  <si>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</si>
  <si>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</si>
  <si>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</si>
  <si>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</si>
  <si>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</si>
  <si>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</si>
  <si>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</si>
  <si>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</si>
  <si>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</si>
  <si>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</si>
  <si>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</si>
  <si>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</si>
  <si>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</si>
  <si>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</si>
  <si>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</si>
  <si>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</si>
  <si>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</si>
  <si>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</si>
  <si>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</si>
  <si>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</si>
  <si>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</si>
  <si>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</si>
  <si>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</si>
  <si>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</si>
  <si>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</si>
  <si>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</si>
  <si>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</si>
  <si>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</si>
  <si>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</si>
  <si>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</si>
  <si>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</si>
  <si>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</si>
  <si>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</si>
  <si>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</si>
  <si>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</si>
  <si>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</si>
  <si>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</si>
  <si>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</si>
  <si>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</si>
  <si>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</si>
  <si>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</si>
  <si>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</si>
  <si>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</si>
  <si>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</si>
  <si>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</si>
  <si>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</si>
  <si>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</si>
  <si>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</si>
  <si>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</si>
  <si>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</si>
  <si>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</si>
  <si>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</si>
  <si>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</si>
  <si>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</si>
  <si>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</si>
  <si>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</si>
  <si>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</si>
  <si>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</si>
  <si>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</si>
  <si>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</si>
  <si>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</si>
  <si>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</si>
  <si>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</si>
  <si>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</si>
  <si>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</si>
  <si>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</si>
  <si>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</si>
  <si>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</si>
  <si>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</si>
  <si>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</si>
  <si>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</si>
  <si>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</si>
  <si>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</si>
  <si>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</si>
  <si>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</si>
  <si>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</si>
  <si>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</si>
  <si>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</si>
  <si>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</si>
  <si>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</si>
  <si>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</si>
  <si>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</si>
  <si>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</si>
  <si>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</si>
  <si>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</si>
  <si>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</si>
  <si>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</si>
  <si>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</si>
  <si>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</si>
  <si>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</si>
  <si>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</si>
  <si>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</si>
  <si>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</si>
  <si>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</si>
  <si>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</si>
  <si>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</si>
  <si>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</si>
  <si>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</si>
  <si>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</si>
  <si>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</si>
  <si>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</si>
  <si>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</si>
  <si>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</si>
  <si>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</si>
  <si>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</si>
  <si>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</si>
  <si>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</si>
  <si>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</si>
  <si>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</si>
  <si>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</si>
  <si>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</si>
  <si>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</si>
  <si>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</si>
  <si>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</si>
  <si>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</si>
  <si>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</si>
  <si>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</si>
  <si>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</si>
  <si>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</si>
  <si>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</si>
  <si>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</si>
  <si>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</si>
  <si>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</si>
  <si>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</si>
  <si>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</si>
  <si>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</si>
  <si>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</si>
  <si>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</si>
  <si>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</si>
  <si>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</si>
  <si>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</si>
  <si>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</si>
  <si>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</si>
  <si>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</si>
  <si>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</si>
  <si>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</si>
  <si>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</si>
  <si>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</si>
  <si>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</si>
  <si>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</si>
  <si>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</si>
  <si>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</si>
  <si>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</si>
  <si>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</si>
  <si>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</si>
  <si>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</si>
  <si>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</si>
  <si>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</si>
  <si>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</si>
  <si>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</si>
  <si>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</si>
  <si>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</si>
  <si>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</si>
  <si>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</si>
  <si>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</si>
  <si>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</si>
  <si>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</si>
  <si>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</si>
  <si>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</si>
  <si>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</si>
  <si>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</si>
  <si>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</si>
  <si>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</si>
  <si>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</si>
  <si>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</si>
  <si>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</si>
  <si>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</si>
  <si>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</si>
  <si>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</si>
  <si>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</si>
  <si>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</si>
  <si>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</si>
  <si>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</si>
  <si>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</si>
  <si>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</si>
  <si>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</si>
  <si>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</si>
  <si>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</si>
  <si>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</si>
  <si>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</si>
  <si>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</si>
  <si>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</si>
  <si>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</si>
  <si>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</si>
  <si>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</si>
  <si>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</si>
  <si>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</si>
  <si>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</si>
  <si>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</si>
  <si>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</si>
  <si>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</si>
  <si>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</si>
  <si>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</si>
  <si>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</si>
  <si>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</si>
  <si>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</si>
  <si>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</si>
  <si>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</si>
  <si>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</si>
  <si>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</si>
  <si>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</si>
  <si>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</si>
  <si>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</si>
  <si>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</si>
  <si>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</si>
  <si>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</si>
  <si>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</si>
  <si>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</si>
  <si>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</si>
  <si>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</si>
  <si>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</si>
  <si>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</si>
  <si>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</si>
  <si>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</si>
  <si>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</si>
  <si>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</si>
  <si>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</si>
  <si>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</si>
  <si>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</si>
  <si>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</si>
  <si>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</si>
  <si>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</si>
  <si>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</si>
  <si>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</si>
  <si>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</si>
  <si>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</si>
  <si>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</si>
  <si>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</si>
  <si>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</si>
  <si>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</si>
  <si>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</si>
  <si>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</si>
  <si>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</si>
  <si>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</si>
  <si>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</si>
  <si>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</si>
  <si>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</si>
  <si>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</si>
  <si>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</si>
  <si>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</si>
  <si>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</si>
  <si>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</si>
  <si>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</si>
  <si>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</si>
  <si>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</si>
  <si>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</si>
  <si>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</si>
  <si>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</si>
  <si>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</si>
  <si>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</si>
  <si>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</si>
  <si>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</si>
  <si>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</si>
  <si>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</si>
  <si>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</si>
  <si>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</si>
  <si>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</si>
  <si>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</si>
  <si>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</si>
  <si>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</si>
  <si>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</si>
  <si>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</si>
  <si>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</si>
  <si>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</si>
  <si>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</si>
  <si>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</si>
  <si>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</si>
  <si>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</si>
  <si>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</si>
  <si>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</si>
  <si>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</si>
  <si>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</si>
  <si>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</si>
  <si>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</si>
  <si>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</si>
  <si>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</si>
  <si>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</si>
  <si>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</si>
  <si>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</si>
  <si>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</si>
  <si>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</si>
  <si>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</si>
  <si>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</si>
  <si>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</si>
  <si>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</si>
  <si>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</si>
  <si>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</si>
  <si>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</si>
  <si>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</si>
  <si>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</si>
  <si>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</si>
  <si>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</si>
  <si>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</si>
  <si>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</si>
  <si>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</si>
  <si>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</si>
  <si>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</si>
  <si>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</si>
  <si>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</si>
  <si>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</si>
  <si>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</si>
  <si>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</si>
  <si>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</si>
  <si>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</si>
  <si>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</si>
  <si>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</si>
  <si>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</si>
  <si>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</si>
  <si>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</si>
  <si>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</si>
  <si>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</si>
  <si>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</si>
  <si>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</si>
  <si>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</si>
  <si>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</si>
  <si>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</si>
  <si>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</si>
  <si>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</si>
  <si>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</si>
  <si>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</si>
  <si>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</si>
  <si>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</si>
  <si>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</si>
  <si>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</si>
  <si>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</si>
  <si>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</si>
  <si>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</si>
  <si>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</si>
  <si>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</si>
  <si>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</si>
  <si>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</si>
  <si>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</si>
  <si>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</si>
  <si>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</si>
  <si>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</si>
  <si>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</si>
  <si>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</si>
  <si>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</si>
  <si>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</si>
  <si>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</si>
  <si>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</si>
  <si>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</si>
  <si>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</si>
  <si>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</si>
  <si>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</si>
  <si>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</si>
  <si>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</si>
  <si>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</si>
  <si>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</si>
  <si>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</si>
  <si>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</si>
  <si>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</si>
  <si>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</si>
  <si>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</si>
  <si>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</si>
  <si>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</si>
  <si>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</si>
  <si>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</si>
  <si>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</si>
  <si>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</si>
  <si>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</si>
  <si>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</si>
  <si>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</si>
  <si>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</si>
  <si>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</si>
  <si>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</si>
  <si>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</si>
  <si>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</si>
  <si>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</si>
  <si>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</si>
  <si>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</si>
  <si>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</si>
  <si>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</si>
  <si>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</si>
  <si>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</si>
  <si>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</si>
  <si>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</si>
  <si>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</si>
  <si>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</si>
  <si>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</si>
  <si>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</si>
  <si>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</si>
  <si>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</si>
  <si>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</si>
  <si>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</si>
  <si>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</si>
  <si>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</si>
  <si>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</si>
  <si>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</si>
  <si>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</si>
  <si>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</si>
  <si>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</si>
  <si>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</si>
  <si>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</si>
  <si>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</si>
  <si>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</si>
  <si>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</si>
  <si>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</si>
  <si>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</si>
  <si>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</si>
  <si>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</si>
  <si>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</si>
  <si>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</si>
  <si>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</si>
  <si>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</si>
  <si>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</si>
  <si>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</si>
  <si>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</si>
  <si>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</si>
  <si>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</si>
  <si>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</si>
  <si>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</si>
  <si>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</si>
  <si>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</si>
  <si>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</si>
  <si>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</si>
  <si>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</si>
  <si>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</si>
  <si>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</si>
  <si>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</si>
  <si>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</si>
  <si>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</si>
  <si>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</si>
  <si>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</si>
  <si>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</si>
  <si>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</si>
  <si>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</si>
  <si>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</si>
  <si>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</si>
  <si>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</si>
  <si>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</si>
  <si>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</si>
  <si>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</si>
  <si>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</si>
  <si>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</si>
  <si>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</si>
  <si>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</si>
  <si>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</si>
  <si>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</si>
  <si>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</si>
  <si>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</si>
  <si>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</si>
  <si>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</si>
  <si>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</si>
  <si>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</si>
  <si>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</si>
  <si>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</si>
  <si>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</si>
  <si>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</si>
  <si>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</si>
  <si>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</si>
  <si>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</si>
  <si>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</si>
  <si>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</si>
  <si>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</si>
  <si>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</si>
  <si>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</si>
  <si>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</si>
  <si>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</si>
  <si>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</si>
  <si>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</si>
  <si>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</si>
  <si>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</si>
  <si>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</si>
  <si>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</si>
  <si>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</si>
  <si>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</si>
  <si>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</si>
  <si>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</si>
  <si>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</si>
  <si>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</si>
  <si>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</si>
  <si>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</si>
  <si>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</si>
  <si>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</si>
  <si>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</si>
  <si>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</si>
  <si>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</si>
  <si>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</si>
  <si>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</si>
  <si>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</si>
  <si>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</si>
  <si>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</si>
  <si>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</si>
  <si>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</si>
  <si>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</si>
  <si>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</si>
  <si>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</si>
  <si>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</si>
  <si>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</si>
  <si>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</si>
  <si>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</si>
  <si>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</si>
  <si>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</si>
  <si>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</si>
  <si>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</si>
  <si>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</si>
  <si>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</si>
  <si>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</si>
  <si>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</si>
  <si>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</si>
  <si>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</si>
  <si>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</si>
  <si>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</si>
  <si>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</si>
  <si>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</si>
  <si>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</si>
  <si>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</si>
  <si>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</si>
  <si>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</si>
  <si>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</si>
  <si>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</si>
  <si>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</si>
  <si>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</si>
  <si>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</si>
  <si>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</si>
  <si>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</si>
  <si>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</si>
  <si>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</si>
  <si>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</si>
  <si>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</si>
  <si>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</si>
  <si>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</si>
  <si>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</si>
  <si>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</si>
  <si>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</si>
  <si>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</si>
  <si>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</si>
  <si>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</si>
  <si>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</si>
  <si>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</si>
  <si>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</si>
  <si>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</si>
  <si>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</si>
  <si>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</si>
  <si>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</si>
  <si>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</si>
  <si>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</si>
  <si>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</si>
  <si>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</si>
  <si>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</si>
  <si>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</si>
  <si>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</si>
  <si>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</si>
  <si>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</si>
  <si>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</si>
  <si>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</si>
  <si>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</si>
  <si>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</si>
  <si>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</si>
  <si>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</si>
  <si>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</si>
  <si>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</si>
  <si>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</si>
  <si>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</si>
  <si>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</si>
  <si>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</si>
  <si>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</si>
  <si>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</si>
  <si>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</si>
  <si>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</si>
  <si>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</si>
  <si>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</si>
  <si>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</si>
  <si>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</si>
  <si>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</si>
  <si>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</si>
  <si>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</si>
  <si>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</si>
  <si>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</si>
  <si>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</si>
  <si>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</si>
  <si>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</si>
  <si>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</si>
  <si>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</si>
  <si>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</si>
  <si>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</si>
  <si>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</si>
  <si>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</si>
  <si>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</si>
  <si>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</si>
  <si>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</si>
  <si>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</si>
  <si>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</si>
  <si>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</si>
  <si>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</si>
  <si>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</si>
  <si>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</si>
  <si>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</si>
  <si>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</si>
  <si>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</si>
  <si>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</si>
  <si>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</si>
  <si>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</si>
  <si>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</si>
  <si>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</si>
  <si>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</si>
  <si>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</si>
  <si>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</si>
  <si>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</si>
  <si>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</si>
  <si>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</si>
  <si>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</si>
  <si>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</si>
  <si>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</si>
  <si>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</si>
  <si>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</si>
  <si>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</si>
  <si>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</si>
  <si>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</si>
  <si>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</si>
  <si>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</si>
  <si>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</si>
  <si>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</si>
  <si>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</si>
  <si>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</si>
  <si>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</si>
  <si>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</si>
  <si>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</si>
  <si>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</si>
  <si>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</si>
  <si>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</si>
  <si>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</si>
  <si>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</si>
  <si>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</si>
  <si>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</si>
  <si>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</si>
  <si>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</si>
  <si>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</si>
  <si>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</si>
  <si>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</si>
  <si>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</si>
  <si>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</si>
  <si>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</si>
  <si>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</si>
  <si>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</si>
  <si>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</si>
  <si>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</si>
  <si>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</si>
  <si>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</si>
  <si>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</si>
  <si>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</si>
  <si>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</si>
  <si>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</si>
  <si>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</si>
  <si>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</si>
  <si>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</si>
  <si>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</si>
  <si>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</si>
  <si>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</si>
  <si>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</si>
  <si>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</si>
  <si>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</si>
  <si>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</si>
  <si>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</si>
  <si>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</si>
  <si>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</si>
  <si>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</si>
  <si>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</si>
  <si>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</si>
  <si>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</si>
  <si>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</si>
  <si>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</si>
  <si>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</si>
  <si>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</si>
  <si>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</si>
  <si>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</si>
  <si>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</si>
  <si>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</si>
  <si>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</si>
  <si>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</si>
  <si>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</si>
  <si>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</si>
  <si>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</si>
  <si>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</si>
  <si>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</si>
  <si>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</si>
  <si>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</si>
  <si>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</si>
  <si>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</si>
  <si>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</si>
  <si>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</si>
  <si>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</si>
  <si>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</si>
  <si>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</si>
  <si>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</si>
  <si>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</si>
  <si>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</si>
  <si>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</si>
  <si>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</si>
  <si>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</si>
  <si>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</si>
  <si>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</si>
  <si>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</si>
  <si>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</si>
  <si>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</si>
  <si>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</si>
  <si>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</si>
  <si>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</si>
  <si>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</si>
  <si>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</si>
  <si>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</si>
  <si>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</si>
  <si>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</si>
  <si>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</si>
  <si>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</si>
  <si>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</si>
  <si>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</si>
  <si>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</si>
  <si>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</si>
  <si>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</si>
  <si>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</si>
  <si>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</si>
  <si>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</si>
  <si>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</si>
  <si>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</si>
  <si>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</si>
  <si>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</si>
  <si>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</si>
  <si>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</si>
  <si>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</si>
  <si>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</si>
  <si>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</si>
  <si>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</si>
  <si>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</si>
  <si>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</si>
  <si>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</si>
  <si>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</si>
  <si>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</si>
  <si>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</si>
  <si>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</si>
  <si>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</si>
  <si>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</si>
  <si>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</si>
  <si>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</si>
  <si>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</si>
  <si>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</si>
  <si>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</si>
  <si>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</si>
  <si>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</si>
  <si>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</si>
  <si>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</si>
  <si>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</si>
  <si>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</si>
  <si>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</si>
  <si>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</si>
  <si>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</si>
  <si>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</si>
  <si>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</si>
  <si>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</si>
  <si>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</si>
  <si>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</si>
  <si>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</si>
  <si>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</si>
  <si>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</si>
  <si>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</si>
  <si>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</si>
  <si>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</si>
  <si>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</si>
  <si>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</si>
  <si>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</si>
  <si>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</si>
  <si>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</si>
  <si>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</si>
  <si>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</si>
  <si>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</si>
  <si>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</si>
  <si>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</si>
  <si>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</si>
  <si>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</si>
  <si>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</si>
  <si>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</si>
  <si>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</si>
  <si>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</si>
  <si>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</si>
  <si>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</si>
  <si>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</si>
  <si>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</si>
  <si>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</si>
  <si>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</si>
  <si>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</si>
  <si>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</si>
  <si>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</si>
  <si>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</si>
  <si>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</si>
  <si>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</si>
  <si>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</si>
  <si>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</si>
  <si>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</si>
  <si>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</si>
  <si>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</si>
  <si>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</si>
  <si>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</si>
  <si>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</si>
  <si>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</si>
  <si>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</si>
  <si>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</si>
  <si>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</si>
  <si>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</si>
  <si>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</si>
  <si>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</si>
  <si>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</si>
  <si>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</si>
  <si>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</si>
  <si>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</si>
  <si>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</si>
  <si>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</si>
  <si>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</si>
  <si>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</si>
  <si>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</si>
  <si>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</si>
  <si>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</si>
  <si>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</si>
  <si>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</si>
  <si>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</si>
  <si>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</si>
  <si>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</si>
  <si>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</si>
  <si>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</si>
  <si>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</si>
  <si>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</si>
  <si>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</si>
  <si>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</si>
  <si>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</si>
  <si>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</si>
  <si>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</si>
  <si>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</si>
  <si>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</si>
  <si>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</si>
  <si>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</si>
  <si>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</si>
  <si>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</si>
  <si>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</si>
  <si>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</si>
  <si>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</si>
  <si>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</si>
  <si>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</si>
  <si>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</si>
  <si>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</si>
  <si>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</si>
  <si>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</si>
  <si>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</si>
  <si>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</si>
  <si>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</si>
  <si>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</si>
  <si>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</si>
  <si>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</si>
  <si>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</si>
  <si>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</si>
  <si>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</si>
  <si>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</si>
  <si>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</si>
  <si>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</si>
  <si>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</si>
  <si>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</si>
  <si>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</si>
  <si>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</si>
  <si>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</si>
  <si>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</si>
  <si>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</si>
  <si>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</si>
  <si>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</si>
  <si>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</si>
  <si>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</si>
  <si>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</si>
  <si>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</si>
  <si>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</si>
  <si>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</si>
  <si>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</si>
  <si>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</si>
  <si>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</si>
  <si>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</si>
  <si>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</si>
  <si>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</si>
  <si>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</si>
  <si>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</si>
  <si>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</si>
  <si>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</si>
  <si>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</si>
  <si>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</si>
  <si>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</si>
  <si>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</si>
  <si>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</si>
  <si>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</si>
  <si>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</si>
  <si>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</si>
  <si>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</si>
  <si>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</si>
  <si>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</si>
  <si>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</si>
  <si>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</si>
  <si>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</si>
  <si>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</si>
  <si>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</si>
  <si>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</si>
  <si>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</si>
  <si>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</si>
  <si>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</si>
  <si>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</si>
  <si>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</si>
  <si>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</si>
  <si>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</si>
  <si>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</si>
  <si>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</si>
  <si>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</si>
  <si>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</si>
  <si>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</si>
  <si>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</si>
  <si>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</si>
  <si>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</si>
  <si>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</si>
  <si>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</si>
  <si>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</si>
  <si>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</si>
  <si>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</si>
  <si>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</si>
  <si>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</si>
  <si>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</si>
  <si>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</si>
  <si>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</si>
  <si>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</si>
  <si>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</si>
  <si>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</si>
  <si>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</si>
  <si>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</si>
  <si>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</si>
  <si>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</si>
  <si>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</si>
  <si>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</si>
  <si>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</si>
  <si>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</si>
  <si>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</si>
  <si>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</si>
  <si>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</si>
  <si>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</si>
  <si>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</si>
  <si>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</si>
  <si>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</si>
  <si>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</si>
  <si>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</si>
  <si>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</si>
  <si>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</si>
  <si>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</si>
  <si>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</si>
  <si>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</si>
  <si>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</si>
  <si>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</si>
  <si>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</si>
  <si>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</si>
  <si>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</si>
  <si>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</si>
  <si>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</si>
  <si>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</si>
  <si>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</si>
  <si>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</si>
  <si>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</si>
  <si>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</si>
  <si>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</si>
  <si>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</si>
  <si>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</si>
  <si>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</si>
  <si>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</si>
  <si>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</si>
  <si>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</si>
  <si>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</si>
  <si>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</si>
  <si>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</si>
  <si>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</si>
  <si>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</si>
  <si>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</si>
  <si>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</si>
  <si>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</si>
  <si>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</si>
  <si>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</si>
  <si>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</si>
  <si>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</si>
  <si>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</si>
  <si>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</si>
  <si>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</si>
  <si>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</si>
  <si>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</si>
  <si>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</si>
  <si>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</si>
  <si>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</si>
  <si>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</si>
  <si>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</si>
  <si>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</si>
  <si>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</si>
  <si>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</si>
  <si>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</si>
  <si>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</si>
  <si>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</si>
  <si>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</si>
  <si>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</si>
  <si>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</si>
  <si>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</si>
  <si>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</si>
  <si>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</si>
  <si>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</si>
  <si>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</si>
  <si>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</si>
  <si>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</si>
  <si>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</si>
  <si>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</si>
  <si>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</si>
  <si>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</si>
  <si>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</si>
  <si>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</si>
  <si>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</si>
  <si>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</si>
  <si>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</si>
  <si>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</si>
  <si>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</si>
  <si>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</si>
  <si>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</si>
  <si>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</si>
  <si>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</si>
  <si>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</si>
  <si>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</si>
  <si>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</si>
  <si>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</si>
  <si>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</si>
  <si>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</si>
  <si>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</si>
  <si>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</si>
  <si>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</si>
  <si>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</si>
  <si>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</si>
  <si>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</si>
  <si>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</si>
  <si>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</si>
  <si>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</si>
  <si>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</si>
  <si>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</si>
  <si>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</si>
  <si>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</si>
  <si>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</si>
  <si>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</si>
  <si>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</si>
  <si>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</si>
  <si>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</si>
  <si>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</si>
  <si>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</si>
  <si>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</si>
  <si>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</si>
  <si>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</si>
  <si>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</si>
  <si>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</si>
  <si>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</si>
  <si>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</si>
  <si>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</si>
  <si>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</si>
  <si>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</si>
  <si>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</si>
  <si>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</si>
  <si>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</si>
  <si>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</si>
  <si>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</si>
  <si>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</si>
  <si>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</si>
  <si>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</si>
  <si>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</si>
  <si>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</si>
  <si>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</si>
  <si>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</si>
  <si>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</si>
  <si>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</si>
  <si>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</si>
  <si>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</si>
  <si>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</si>
  <si>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</si>
  <si>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</si>
  <si>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</si>
  <si>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</si>
  <si>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</si>
  <si>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</si>
  <si>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</si>
  <si>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</si>
  <si>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</si>
  <si>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</si>
  <si>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</si>
  <si>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</si>
  <si>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</si>
  <si>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</si>
  <si>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</si>
  <si>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</si>
  <si>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</si>
  <si>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</si>
  <si>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</si>
  <si>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</si>
  <si>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</si>
  <si>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</si>
  <si>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</si>
  <si>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</si>
  <si>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</si>
  <si>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</si>
  <si>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</si>
  <si>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</si>
  <si>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</si>
  <si>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</si>
  <si>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</si>
  <si>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</si>
  <si>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</si>
  <si>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</si>
  <si>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</si>
  <si>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</si>
  <si>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</si>
  <si>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</si>
  <si>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</si>
  <si>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</si>
  <si>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</si>
  <si>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</si>
  <si>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</si>
  <si>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</si>
  <si>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</si>
  <si>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</si>
  <si>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</si>
  <si>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</si>
  <si>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</si>
  <si>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</si>
  <si>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</si>
  <si>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</si>
  <si>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</si>
  <si>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</si>
  <si>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</si>
  <si>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</si>
  <si>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</si>
  <si>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</si>
  <si>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</si>
  <si>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</si>
  <si>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</si>
  <si>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</si>
  <si>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</si>
  <si>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</si>
  <si>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</si>
  <si>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</si>
  <si>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</si>
  <si>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</si>
  <si>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</si>
  <si>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</si>
  <si>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</si>
  <si>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</si>
  <si>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</si>
  <si>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</si>
  <si>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</si>
  <si>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</si>
  <si>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</si>
  <si>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</si>
  <si>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</si>
  <si>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</si>
  <si>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</si>
  <si>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</si>
  <si>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</si>
  <si>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</si>
  <si>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</si>
  <si>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</si>
  <si>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</si>
  <si>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</si>
  <si>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</si>
  <si>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</si>
  <si>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</si>
  <si>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</si>
  <si>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</si>
  <si>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</si>
  <si>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</si>
  <si>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</si>
  <si>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</si>
  <si>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</si>
  <si>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</si>
  <si>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</si>
  <si>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</si>
  <si>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</si>
  <si>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</si>
  <si>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</si>
  <si>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</si>
  <si>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</si>
  <si>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</si>
  <si>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</si>
  <si>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</si>
  <si>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</si>
  <si>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</si>
  <si>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</si>
  <si>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</si>
  <si>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</si>
  <si>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</si>
  <si>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</si>
  <si>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</si>
  <si>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</si>
  <si>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</si>
  <si>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</si>
  <si>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</si>
  <si>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</si>
  <si>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</si>
  <si>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</si>
  <si>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</si>
  <si>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</si>
  <si>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</si>
  <si>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</si>
  <si>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</si>
  <si>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</si>
  <si>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</si>
  <si>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</si>
  <si>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</si>
  <si>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</si>
  <si>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</si>
  <si>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</si>
  <si>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</si>
  <si>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</si>
  <si>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</si>
  <si>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</si>
  <si>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</si>
  <si>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</si>
  <si>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</si>
  <si>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</si>
  <si>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</si>
  <si>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</si>
  <si>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</si>
  <si>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</si>
  <si>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</si>
  <si>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</si>
  <si>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</si>
  <si>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</si>
  <si>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</si>
  <si>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</si>
  <si>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</si>
  <si>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</si>
  <si>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</si>
  <si>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</si>
  <si>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</si>
  <si>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</si>
  <si>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</si>
  <si>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</si>
  <si>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</si>
  <si>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</si>
  <si>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</si>
  <si>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</si>
  <si>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</si>
  <si>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</si>
  <si>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</si>
  <si>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</si>
  <si>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</si>
  <si>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</si>
  <si>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</si>
  <si>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</si>
  <si>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</si>
  <si>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</si>
  <si>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</si>
  <si>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</si>
  <si>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</si>
  <si>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</si>
  <si>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</si>
  <si>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</si>
  <si>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</si>
  <si>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</si>
  <si>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</si>
  <si>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</si>
  <si>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</si>
  <si>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</si>
  <si>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</si>
  <si>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</si>
  <si>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</si>
  <si>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</si>
  <si>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</si>
  <si>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</si>
  <si>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</si>
  <si>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</si>
  <si>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</si>
  <si>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</si>
  <si>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</si>
  <si>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</si>
  <si>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</si>
  <si>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</si>
  <si>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</si>
  <si>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</si>
  <si>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</si>
  <si>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</si>
  <si>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</si>
  <si>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</si>
  <si>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</si>
  <si>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</si>
  <si>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</si>
  <si>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</si>
  <si>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</si>
  <si>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</si>
  <si>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</si>
  <si>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</si>
  <si>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</si>
  <si>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</si>
  <si>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</si>
  <si>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</si>
  <si>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</si>
  <si>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</si>
  <si>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</si>
  <si>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</si>
  <si>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</si>
  <si>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</si>
  <si>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</si>
  <si>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</si>
  <si>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</si>
  <si>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</si>
  <si>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</si>
  <si>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</si>
  <si>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</si>
  <si>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</si>
  <si>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</si>
  <si>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</si>
  <si>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</si>
  <si>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</si>
  <si>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</si>
  <si>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</si>
  <si>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</si>
  <si>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</si>
  <si>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</si>
  <si>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</si>
  <si>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</si>
  <si>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</si>
  <si>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</si>
  <si>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</si>
  <si>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</si>
  <si>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</si>
  <si>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</si>
  <si>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</si>
  <si>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</si>
  <si>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</si>
  <si>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</si>
  <si>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</si>
  <si>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</si>
  <si>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</si>
  <si>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</si>
  <si>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</si>
  <si>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</si>
  <si>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</si>
  <si>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</si>
  <si>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</si>
  <si>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</si>
  <si>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</si>
  <si>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</si>
  <si>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</si>
  <si>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</si>
  <si>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</si>
  <si>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</si>
  <si>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</si>
  <si>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</si>
  <si>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</si>
  <si>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</si>
  <si>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</si>
  <si>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</si>
  <si>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</si>
  <si>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</si>
  <si>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</si>
  <si>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</si>
  <si>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</si>
  <si>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</si>
  <si>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</si>
  <si>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</si>
  <si>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</si>
  <si>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</si>
  <si>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</si>
  <si>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</si>
  <si>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</si>
  <si>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</si>
  <si>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</si>
  <si>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</si>
  <si>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</si>
  <si>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</si>
  <si>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</si>
  <si>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</si>
  <si>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</si>
  <si>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</si>
  <si>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</si>
  <si>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</si>
  <si>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</si>
  <si>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</si>
  <si>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</si>
  <si>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</si>
  <si>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</si>
  <si>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</si>
  <si>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</si>
  <si>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</si>
  <si>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</si>
  <si>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</si>
  <si>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</si>
  <si>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</si>
  <si>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</si>
  <si>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</si>
  <si>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</si>
  <si>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</si>
  <si>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</si>
  <si>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</si>
  <si>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</si>
  <si>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</si>
  <si>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</si>
  <si>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</si>
  <si>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</si>
  <si>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</si>
  <si>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</si>
  <si>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</si>
  <si>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</si>
  <si>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</si>
  <si>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</si>
  <si>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</si>
  <si>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</si>
  <si>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</si>
  <si>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</si>
  <si>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</si>
  <si>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</si>
  <si>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</si>
  <si>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</si>
  <si>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</si>
  <si>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</si>
  <si>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</si>
  <si>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</si>
  <si>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</si>
  <si>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</si>
  <si>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</si>
  <si>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</si>
  <si>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</si>
  <si>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</si>
  <si>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</si>
  <si>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</si>
  <si>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</si>
  <si>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</si>
  <si>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</si>
  <si>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</si>
  <si>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</si>
  <si>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</si>
  <si>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</si>
  <si>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</si>
  <si>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</si>
  <si>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</si>
  <si>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</si>
  <si>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</si>
  <si>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</si>
  <si>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</si>
  <si>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</si>
  <si>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</si>
  <si>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</si>
  <si>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</si>
  <si>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</si>
  <si>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</si>
  <si>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</si>
  <si>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</si>
  <si>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</si>
  <si>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</si>
  <si>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</si>
  <si>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</si>
  <si>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</si>
  <si>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</si>
  <si>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</si>
  <si>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</si>
  <si>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</si>
  <si>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</si>
  <si>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</si>
  <si>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</si>
  <si>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</si>
  <si>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</si>
  <si>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</si>
  <si>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</si>
  <si>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</si>
  <si>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</si>
  <si>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</si>
  <si>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</si>
  <si>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</si>
  <si>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</si>
  <si>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</si>
  <si>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</si>
  <si>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</si>
  <si>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</si>
  <si>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</si>
  <si>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</si>
  <si>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</si>
  <si>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</si>
  <si>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</si>
  <si>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</si>
  <si>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</si>
  <si>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</si>
  <si>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</si>
  <si>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</si>
  <si>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</si>
  <si>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</si>
  <si>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</si>
  <si>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</si>
  <si>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</si>
  <si>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</si>
  <si>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</si>
  <si>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</si>
  <si>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</si>
  <si>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</si>
  <si>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</si>
  <si>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</si>
  <si>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</si>
  <si>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</si>
  <si>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</si>
  <si>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</si>
  <si>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</si>
  <si>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</si>
  <si>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</si>
  <si>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</si>
  <si>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</si>
  <si>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</si>
  <si>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</si>
  <si>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</si>
  <si>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</si>
  <si>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</si>
  <si>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</si>
  <si>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</si>
  <si>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</si>
  <si>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</si>
  <si>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</si>
  <si>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</si>
  <si>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</si>
  <si>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</si>
  <si>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</si>
  <si>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</si>
  <si>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</si>
  <si>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</si>
  <si>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</si>
  <si>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</si>
  <si>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</si>
  <si>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</si>
  <si>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</si>
  <si>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</si>
  <si>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</si>
  <si>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</si>
  <si>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</si>
  <si>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</si>
  <si>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</si>
  <si>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</si>
  <si>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</si>
  <si>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</si>
  <si>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</si>
  <si>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</si>
  <si>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</si>
  <si>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</si>
  <si>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</si>
  <si>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</si>
  <si>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</si>
  <si>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</si>
  <si>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</si>
  <si>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</si>
  <si>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</si>
  <si>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</si>
  <si>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</si>
  <si>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</si>
  <si>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</si>
  <si>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</si>
  <si>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</si>
  <si>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</si>
  <si>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</si>
  <si>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</si>
  <si>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</si>
  <si>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</si>
  <si>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</si>
  <si>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</si>
  <si>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</si>
  <si>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</si>
  <si>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</si>
  <si>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</si>
  <si>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</si>
  <si>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</si>
  <si>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</si>
  <si>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</si>
  <si>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</si>
  <si>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</si>
  <si>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</si>
  <si>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</si>
  <si>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</si>
  <si>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</si>
  <si>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</si>
  <si>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</si>
  <si>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</si>
  <si>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</si>
  <si>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</si>
  <si>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</si>
  <si>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</si>
  <si>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</si>
  <si>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</si>
  <si>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</si>
  <si>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</si>
  <si>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</si>
  <si>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</si>
  <si>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</si>
  <si>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</si>
  <si>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</si>
  <si>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</si>
  <si>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</si>
  <si>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</si>
  <si>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</si>
  <si>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</si>
  <si>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</si>
  <si>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</si>
  <si>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</si>
  <si>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</si>
  <si>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</si>
  <si>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</si>
  <si>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</si>
  <si>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</si>
  <si>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</si>
  <si>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</si>
  <si>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</si>
  <si>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</si>
  <si>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</si>
  <si>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</si>
  <si>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</si>
  <si>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</si>
  <si>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</si>
  <si>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</si>
  <si>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</si>
  <si>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</si>
  <si>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</si>
  <si>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</si>
  <si>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</si>
  <si>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</si>
  <si>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</si>
  <si>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</si>
  <si>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</si>
  <si>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</si>
  <si>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</si>
  <si>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</si>
  <si>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</si>
  <si>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</si>
  <si>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</si>
  <si>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</si>
  <si>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</si>
  <si>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</si>
  <si>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</si>
  <si>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</si>
  <si>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</si>
  <si>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</si>
  <si>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</si>
  <si>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</si>
  <si>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</si>
  <si>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</si>
  <si>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</si>
  <si>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</si>
  <si>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</si>
  <si>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</si>
  <si>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</si>
  <si>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</si>
  <si>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</si>
  <si>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</si>
  <si>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</si>
  <si>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</si>
  <si>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</si>
  <si>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</si>
  <si>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</si>
  <si>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</si>
  <si>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</si>
  <si>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</si>
  <si>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</si>
  <si>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</si>
  <si>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</si>
  <si>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</si>
  <si>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</si>
  <si>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</si>
  <si>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</si>
  <si>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</si>
  <si>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</si>
  <si>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</si>
  <si>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</si>
  <si>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</si>
  <si>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</si>
  <si>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</si>
  <si>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</si>
  <si>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</si>
  <si>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</si>
  <si>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</si>
  <si>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</si>
  <si>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</si>
  <si>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</si>
  <si>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</si>
  <si>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</si>
  <si>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</si>
  <si>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</si>
  <si>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</si>
  <si>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</si>
  <si>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</si>
  <si>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</si>
  <si>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</si>
  <si>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</si>
  <si>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</si>
  <si>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</si>
  <si>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</si>
  <si>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</si>
  <si>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</si>
  <si>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</si>
  <si>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</si>
  <si>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</si>
  <si>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</si>
  <si>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</si>
  <si>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</si>
  <si>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</si>
  <si>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</si>
  <si>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</si>
  <si>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</si>
  <si>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</si>
  <si>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</si>
  <si>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</si>
  <si>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</si>
  <si>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</si>
  <si>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</si>
  <si>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</si>
  <si>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</si>
  <si>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</si>
  <si>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</si>
  <si>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</si>
  <si>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</si>
  <si>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</si>
  <si>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</si>
  <si>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</si>
  <si>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</si>
  <si>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</si>
  <si>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</si>
  <si>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</si>
  <si>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</si>
  <si>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</si>
  <si>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</si>
  <si>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</si>
  <si>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</si>
  <si>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</si>
  <si>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</si>
  <si>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</si>
  <si>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</si>
  <si>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</si>
  <si>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</si>
  <si>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</si>
  <si>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</si>
  <si>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</si>
  <si>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</si>
  <si>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</si>
  <si>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</si>
  <si>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</si>
  <si>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</si>
  <si>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</si>
  <si>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</si>
  <si>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</si>
  <si>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</si>
  <si>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</si>
  <si>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</si>
  <si>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</si>
  <si>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</si>
  <si>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</si>
  <si>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</si>
  <si>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</si>
  <si>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</si>
  <si>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</si>
  <si>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</si>
  <si>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</si>
  <si>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</si>
  <si>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</si>
  <si>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</si>
  <si>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</si>
  <si>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</si>
  <si>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</si>
  <si>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</si>
  <si>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</si>
  <si>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</si>
  <si>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</si>
  <si>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</si>
  <si>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</si>
  <si>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</si>
  <si>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</si>
  <si>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</si>
  <si>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</si>
  <si>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</si>
  <si>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</si>
  <si>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</si>
  <si>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</si>
  <si>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</si>
  <si>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</si>
  <si>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</si>
  <si>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</si>
  <si>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</si>
  <si>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</si>
  <si>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</si>
  <si>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</si>
  <si>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</si>
  <si>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</si>
  <si>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</si>
  <si>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</si>
  <si>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</si>
  <si>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</si>
  <si>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</si>
  <si>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</si>
  <si>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</si>
  <si>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</si>
  <si>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</si>
  <si>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</si>
  <si>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</si>
  <si>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</si>
  <si>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</si>
  <si>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</si>
  <si>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</si>
  <si>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</si>
  <si>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</si>
  <si>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</si>
  <si>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</si>
  <si>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</si>
  <si>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</si>
  <si>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</si>
  <si>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</si>
  <si>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</si>
  <si>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</si>
  <si>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</si>
  <si>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</si>
  <si>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</si>
  <si>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</si>
  <si>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</si>
  <si>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</si>
  <si>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</si>
  <si>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</si>
  <si>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</si>
  <si>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</si>
  <si>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</si>
  <si>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</si>
  <si>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</si>
  <si>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</si>
  <si>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</si>
  <si>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</si>
  <si>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</si>
  <si>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</si>
  <si>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</si>
  <si>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</si>
  <si>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</si>
  <si>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</si>
  <si>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</si>
  <si>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</si>
  <si>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</si>
  <si>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</si>
  <si>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</si>
  <si>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</si>
  <si>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</si>
  <si>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</si>
  <si>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</si>
  <si>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</si>
  <si>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</si>
  <si>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</si>
  <si>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</si>
  <si>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</si>
  <si>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</si>
  <si>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</si>
  <si>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</si>
  <si>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</si>
  <si>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</si>
  <si>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</si>
  <si>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</si>
  <si>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</si>
  <si>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</si>
  <si>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</si>
  <si>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</si>
  <si>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</si>
  <si>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</si>
  <si>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</si>
  <si>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</si>
  <si>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</si>
  <si>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</si>
  <si>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</si>
  <si>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</si>
  <si>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</si>
  <si>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</si>
  <si>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</si>
  <si>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</si>
  <si>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</si>
  <si>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</si>
  <si>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</si>
  <si>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</si>
  <si>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</si>
  <si>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</si>
  <si>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</si>
  <si>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</si>
  <si>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</si>
  <si>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</si>
  <si>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</si>
  <si>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</si>
  <si>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</si>
  <si>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</si>
  <si>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</si>
  <si>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</si>
  <si>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</si>
  <si>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</si>
  <si>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</si>
  <si>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</si>
  <si>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</si>
  <si>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</si>
  <si>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</si>
  <si>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</si>
  <si>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</si>
  <si>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</si>
  <si>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</si>
  <si>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</si>
  <si>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</si>
  <si>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</si>
  <si>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</si>
  <si>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</si>
  <si>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</si>
  <si>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</si>
  <si>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</si>
  <si>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</si>
  <si>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</si>
  <si>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</si>
  <si>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</si>
  <si>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</si>
  <si>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</si>
  <si>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</si>
  <si>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</si>
  <si>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</si>
  <si>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</si>
  <si>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</si>
  <si>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</si>
  <si>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</si>
  <si>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</si>
  <si>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</si>
  <si>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</si>
  <si>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</si>
  <si>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</si>
  <si>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</si>
  <si>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</si>
  <si>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</si>
  <si>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</si>
  <si>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</si>
  <si>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</si>
  <si>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</si>
  <si>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</si>
  <si>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</si>
  <si>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</si>
  <si>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</si>
  <si>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</si>
  <si>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</si>
  <si>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</si>
  <si>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</si>
  <si>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</si>
  <si>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</si>
  <si>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</si>
  <si>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</si>
  <si>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</si>
  <si>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</si>
  <si>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</si>
  <si>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</si>
  <si>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</si>
  <si>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</si>
  <si>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</si>
  <si>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</si>
  <si>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</si>
  <si>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</si>
  <si>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</si>
  <si>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</si>
  <si>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</si>
  <si>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</si>
  <si>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</si>
  <si>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</si>
  <si>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</si>
  <si>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</si>
  <si>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</si>
  <si>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</si>
  <si>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</si>
  <si>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</si>
  <si>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</si>
  <si>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</si>
  <si>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</si>
  <si>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</si>
  <si>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</si>
  <si>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</si>
  <si>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</si>
  <si>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</si>
  <si>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</si>
  <si>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</si>
  <si>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</si>
  <si>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</si>
  <si>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</si>
  <si>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</si>
  <si>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</si>
  <si>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</si>
  <si>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</si>
  <si>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</si>
  <si>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</si>
  <si>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</si>
  <si>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</si>
  <si>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</si>
  <si>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</si>
  <si>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</si>
  <si>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</si>
  <si>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</si>
  <si>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</si>
  <si>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</si>
  <si>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</si>
  <si>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</si>
  <si>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</si>
  <si>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</si>
  <si>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</si>
  <si>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</si>
  <si>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</si>
  <si>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</si>
  <si>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</si>
  <si>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</si>
  <si>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</si>
  <si>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</si>
  <si>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</si>
  <si>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</si>
  <si>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</si>
  <si>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</si>
  <si>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</si>
  <si>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</si>
  <si>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</si>
  <si>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</si>
  <si>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</si>
  <si>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</si>
  <si>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</si>
  <si>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</si>
  <si>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</si>
  <si>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</si>
  <si>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</si>
  <si>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</si>
  <si>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</si>
  <si>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</si>
  <si>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</si>
  <si>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</si>
  <si>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</si>
  <si>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</si>
  <si>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</si>
  <si>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</si>
  <si>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</si>
  <si>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</si>
  <si>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</si>
  <si>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</si>
  <si>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</si>
  <si>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</si>
  <si>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</si>
  <si>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</si>
  <si>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</si>
  <si>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</si>
  <si>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</si>
  <si>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</si>
  <si>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</si>
  <si>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</si>
  <si>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</si>
  <si>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</si>
  <si>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</si>
  <si>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</si>
  <si>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</si>
  <si>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</si>
  <si>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</si>
  <si>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</si>
  <si>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</si>
  <si>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</si>
  <si>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</si>
  <si>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</si>
  <si>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</si>
  <si>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</si>
  <si>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</si>
  <si>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</si>
  <si>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</si>
  <si>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</si>
  <si>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</si>
  <si>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</si>
  <si>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</si>
  <si>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</si>
  <si>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</si>
  <si>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</si>
  <si>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</si>
  <si>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</si>
  <si>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</si>
  <si>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</si>
  <si>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</si>
  <si>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</si>
  <si>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</si>
  <si>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</si>
  <si>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</si>
  <si>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</si>
  <si>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</si>
  <si>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</si>
  <si>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</si>
  <si>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</si>
  <si>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</si>
  <si>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</si>
  <si>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</si>
  <si>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</si>
  <si>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</si>
  <si>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</si>
  <si>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</si>
  <si>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</si>
  <si>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</si>
  <si>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</si>
  <si>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</si>
  <si>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</si>
  <si>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</si>
  <si>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</si>
  <si>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</si>
  <si>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</si>
  <si>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</si>
  <si>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</si>
  <si>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</si>
  <si>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</si>
  <si>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</si>
  <si>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</si>
  <si>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</si>
  <si>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</si>
  <si>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</si>
  <si>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</si>
  <si>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</si>
  <si>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</si>
  <si>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</si>
  <si>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</si>
  <si>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</si>
  <si>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</si>
  <si>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</si>
  <si>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</si>
  <si>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</si>
  <si>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</si>
  <si>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</si>
  <si>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</si>
  <si>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</si>
  <si>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</si>
  <si>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</si>
  <si>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</si>
  <si>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</si>
  <si>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</si>
  <si>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</si>
  <si>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</si>
  <si>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</si>
  <si>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</si>
  <si>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</si>
  <si>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</si>
  <si>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</si>
  <si>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</si>
  <si>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</si>
  <si>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</si>
  <si>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</si>
  <si>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</si>
  <si>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</si>
  <si>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</si>
  <si>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</si>
  <si>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</si>
  <si>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</si>
  <si>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</si>
  <si>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</si>
  <si>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</si>
  <si>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</si>
  <si>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</si>
  <si>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</si>
  <si>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</si>
  <si>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</si>
  <si>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</si>
  <si>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</si>
  <si>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</si>
  <si>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</si>
  <si>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</si>
  <si>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</si>
  <si>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</si>
  <si>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</si>
  <si>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</si>
  <si>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</si>
  <si>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</si>
  <si>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</si>
  <si>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</si>
  <si>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</si>
  <si>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</si>
  <si>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</si>
  <si>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</si>
  <si>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</si>
  <si>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</si>
  <si>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</si>
  <si>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</si>
  <si>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</si>
  <si>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</si>
  <si>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</si>
  <si>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</si>
  <si>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</si>
  <si>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</si>
  <si>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</si>
  <si>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</si>
  <si>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</si>
  <si>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</si>
  <si>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</si>
  <si>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</si>
  <si>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</si>
  <si>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</si>
  <si>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</si>
  <si>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</si>
  <si>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</si>
  <si>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</si>
  <si>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</si>
  <si>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</si>
  <si>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</si>
  <si>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</si>
  <si>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</si>
  <si>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</si>
  <si>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</si>
  <si>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</si>
  <si>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</si>
  <si>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</si>
  <si>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</si>
  <si>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</si>
  <si>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</si>
  <si>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</si>
  <si>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</si>
  <si>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</si>
  <si>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</si>
  <si>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</si>
  <si>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</si>
  <si>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</si>
  <si>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</si>
  <si>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</si>
  <si>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</si>
  <si>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</si>
  <si>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</si>
  <si>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</si>
  <si>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</si>
  <si>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</si>
  <si>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</si>
  <si>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</si>
  <si>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</si>
  <si>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</si>
  <si>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</si>
  <si>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</si>
  <si>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</si>
  <si>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</si>
  <si>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</si>
  <si>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</si>
  <si>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</si>
  <si>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</si>
  <si>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</si>
  <si>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</si>
  <si>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</si>
  <si>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</si>
  <si>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</si>
  <si>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</si>
  <si>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</si>
  <si>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</si>
  <si>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</si>
  <si>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</si>
  <si>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</si>
  <si>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</si>
  <si>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</si>
  <si>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</si>
  <si>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</si>
  <si>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</si>
  <si>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</si>
  <si>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</si>
  <si>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</si>
  <si>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</si>
  <si>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</si>
  <si>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</si>
  <si>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</si>
  <si>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</si>
  <si>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</si>
  <si>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</si>
  <si>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</si>
  <si>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</si>
  <si>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</si>
  <si>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</si>
  <si>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</si>
  <si>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</si>
  <si>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</si>
  <si>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</si>
  <si>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</si>
  <si>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</si>
  <si>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</si>
  <si>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</si>
  <si>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</si>
  <si>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</si>
  <si>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</si>
  <si>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</si>
  <si>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</si>
  <si>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</si>
  <si>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</si>
  <si>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</si>
  <si>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</si>
  <si>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</si>
  <si>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</si>
  <si>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</si>
  <si>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</si>
  <si>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</si>
  <si>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</si>
  <si>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</si>
  <si>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</si>
  <si>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</si>
  <si>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</si>
  <si>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</si>
  <si>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</si>
  <si>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</si>
  <si>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</si>
  <si>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</si>
  <si>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</si>
  <si>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</si>
  <si>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</si>
  <si>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</si>
  <si>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</si>
  <si>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</si>
  <si>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</si>
  <si>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</si>
  <si>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</si>
  <si>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</si>
  <si>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</si>
  <si>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</si>
  <si>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</si>
  <si>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</si>
  <si>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</si>
  <si>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</si>
  <si>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</si>
  <si>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</si>
  <si>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</si>
  <si>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</si>
  <si>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</si>
  <si>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</si>
  <si>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</si>
  <si>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</si>
  <si>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</si>
  <si>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</si>
  <si>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</si>
  <si>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</si>
  <si>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</si>
  <si>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</si>
  <si>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</si>
  <si>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</si>
  <si>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</si>
  <si>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</si>
  <si>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</si>
  <si>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</si>
  <si>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</si>
  <si>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</si>
  <si>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</si>
  <si>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</si>
  <si>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</si>
  <si>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</si>
  <si>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</si>
  <si>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</si>
  <si>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</si>
  <si>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</si>
  <si>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</si>
  <si>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</si>
  <si>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</si>
  <si>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</si>
  <si>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</si>
  <si>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</si>
  <si>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</si>
  <si>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</si>
  <si>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</si>
  <si>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</si>
  <si>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</si>
  <si>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</si>
  <si>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</si>
  <si>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</si>
  <si>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</si>
  <si>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</si>
  <si>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</si>
  <si>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</si>
  <si>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</si>
  <si>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</si>
  <si>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</si>
  <si>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</si>
  <si>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</si>
  <si>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</si>
  <si>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</si>
  <si>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</si>
  <si>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</si>
  <si>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</si>
  <si>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</si>
  <si>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</si>
  <si>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</si>
  <si>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</si>
  <si>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</si>
  <si>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</si>
  <si>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</si>
  <si>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</si>
  <si>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</si>
  <si>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</si>
  <si>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</si>
  <si>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</si>
  <si>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</si>
  <si>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</si>
  <si>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</si>
  <si>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</si>
  <si>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</si>
  <si>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</si>
  <si>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</si>
  <si>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</si>
  <si>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</si>
  <si>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</si>
  <si>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</si>
  <si>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</si>
  <si>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</si>
  <si>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</si>
  <si>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</si>
  <si>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</si>
  <si>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</si>
  <si>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</si>
  <si>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</si>
  <si>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</si>
  <si>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</si>
  <si>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</si>
  <si>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</si>
  <si>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</si>
  <si>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</si>
  <si>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</si>
  <si>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</si>
  <si>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</si>
  <si>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</si>
  <si>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</si>
  <si>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</si>
  <si>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</si>
  <si>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</si>
  <si>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</si>
  <si>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</si>
  <si>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</si>
  <si>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</si>
  <si>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</si>
  <si>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</si>
  <si>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</si>
  <si>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</si>
  <si>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</si>
  <si>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</si>
  <si>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</si>
  <si>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</si>
  <si>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</si>
  <si>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</si>
  <si>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</si>
  <si>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</si>
  <si>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</si>
  <si>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</si>
  <si>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</si>
  <si>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</si>
  <si>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</si>
  <si>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</si>
  <si>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</si>
  <si>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</si>
  <si>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</si>
  <si>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</si>
  <si>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</si>
  <si>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</si>
  <si>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</si>
  <si>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</si>
  <si>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</si>
  <si>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</si>
  <si>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</si>
  <si>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</si>
  <si>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</si>
  <si>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</si>
  <si>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</si>
  <si>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</si>
  <si>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</si>
  <si>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</si>
  <si>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</si>
  <si>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</si>
  <si>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</si>
  <si>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</si>
  <si>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</si>
  <si>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</si>
  <si>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</si>
  <si>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</si>
  <si>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</si>
  <si>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</si>
  <si>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</si>
  <si>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</si>
  <si>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</si>
  <si>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</si>
  <si>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</si>
  <si>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</si>
  <si>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</si>
  <si>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</si>
  <si>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</si>
  <si>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</si>
  <si>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</si>
  <si>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</si>
  <si>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</si>
  <si>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</si>
  <si>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</si>
  <si>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</si>
  <si>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</si>
  <si>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</si>
  <si>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</si>
  <si>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</si>
  <si>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</si>
  <si>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</si>
  <si>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</si>
  <si>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</si>
  <si>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</si>
  <si>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</si>
  <si>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</si>
  <si>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</si>
  <si>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</si>
  <si>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</si>
  <si>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</si>
  <si>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</si>
  <si>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</si>
  <si>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</si>
  <si>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</si>
  <si>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</si>
  <si>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</si>
  <si>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</si>
  <si>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</si>
  <si>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</si>
  <si>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</si>
  <si>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</si>
  <si>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</si>
  <si>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</si>
  <si>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</si>
  <si>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</si>
  <si>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</si>
  <si>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</si>
  <si>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</si>
  <si>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</si>
  <si>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</si>
  <si>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</si>
  <si>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</si>
  <si>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</si>
  <si>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</si>
  <si>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</si>
  <si>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</si>
  <si>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</si>
  <si>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</si>
  <si>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</si>
  <si>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</si>
  <si>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</si>
  <si>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</si>
  <si>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</si>
  <si>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</si>
  <si>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</si>
  <si>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</si>
  <si>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</si>
  <si>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</si>
  <si>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</si>
  <si>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</si>
  <si>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</si>
  <si>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</si>
  <si>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</si>
  <si>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</si>
  <si>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</si>
  <si>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</si>
  <si>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</si>
  <si>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</si>
  <si>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</si>
  <si>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</si>
  <si>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</si>
  <si>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</si>
  <si>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</si>
  <si>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</si>
  <si>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</si>
  <si>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</si>
  <si>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</si>
  <si>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</si>
  <si>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</si>
  <si>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</si>
  <si>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</si>
  <si>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</si>
  <si>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</si>
  <si>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</si>
  <si>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</si>
  <si>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</si>
  <si>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</si>
  <si>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</si>
  <si>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</si>
  <si>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</si>
  <si>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</si>
  <si>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</si>
  <si>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</si>
  <si>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</si>
  <si>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</si>
  <si>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</si>
  <si>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</si>
  <si>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</si>
  <si>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</si>
  <si>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</si>
  <si>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</si>
  <si>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</si>
  <si>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</si>
  <si>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</si>
  <si>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</si>
  <si>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</si>
  <si>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</si>
  <si>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</si>
  <si>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</si>
  <si>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</si>
  <si>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</si>
  <si>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</si>
  <si>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</si>
  <si>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</si>
  <si>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</si>
  <si>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</si>
  <si>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</si>
  <si>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</si>
  <si>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</si>
  <si>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</si>
  <si>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</si>
  <si>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</si>
  <si>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</si>
  <si>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</si>
  <si>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</si>
  <si>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</si>
  <si>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</si>
  <si>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</si>
  <si>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</si>
  <si>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</si>
  <si>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</si>
  <si>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</si>
  <si>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</si>
  <si>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</si>
  <si>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</si>
  <si>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</si>
  <si>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</si>
  <si>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</si>
  <si>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</si>
  <si>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</si>
  <si>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</si>
  <si>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</si>
  <si>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</si>
  <si>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</si>
  <si>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</si>
  <si>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</si>
  <si>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</si>
  <si>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</si>
  <si>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</si>
  <si>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</si>
  <si>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</si>
  <si>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</si>
  <si>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</si>
  <si>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</si>
  <si>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</si>
  <si>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</si>
  <si>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</si>
  <si>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</si>
  <si>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</si>
  <si>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</si>
  <si>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</si>
  <si>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</si>
  <si>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</si>
  <si>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</si>
  <si>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</si>
  <si>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</si>
  <si>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</si>
  <si>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</si>
  <si>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</si>
  <si>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</si>
  <si>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</si>
  <si>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</si>
  <si>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</si>
  <si>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</si>
  <si>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</si>
  <si>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</si>
  <si>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</si>
  <si>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</si>
  <si>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</si>
  <si>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</si>
  <si>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</si>
  <si>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</si>
  <si>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</si>
  <si>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</si>
  <si>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</si>
  <si>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</si>
  <si>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</si>
  <si>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</si>
  <si>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</si>
  <si>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</si>
  <si>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</si>
  <si>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</si>
  <si>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</si>
  <si>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</si>
  <si>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</si>
  <si>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</si>
  <si>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</si>
  <si>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</si>
  <si>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</si>
  <si>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</si>
  <si>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</si>
  <si>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</si>
  <si>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</si>
  <si>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</si>
  <si>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</si>
  <si>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</si>
  <si>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</si>
  <si>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</si>
  <si>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</si>
  <si>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</si>
  <si>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</si>
  <si>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</si>
  <si>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</si>
  <si>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</si>
  <si>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</si>
  <si>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</si>
  <si>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</si>
  <si>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</si>
  <si>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</si>
  <si>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</si>
  <si>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</si>
  <si>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</si>
  <si>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</si>
  <si>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</si>
  <si>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</si>
  <si>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</si>
  <si>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</si>
  <si>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</si>
  <si>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</si>
  <si>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</si>
  <si>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</si>
  <si>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</si>
  <si>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</si>
  <si>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</si>
  <si>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</si>
  <si>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</si>
  <si>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</si>
  <si>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</si>
  <si>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</si>
  <si>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</si>
  <si>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</si>
  <si>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</si>
  <si>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</si>
  <si>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</si>
  <si>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</si>
  <si>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</si>
  <si>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</si>
  <si>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</si>
  <si>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</si>
  <si>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</si>
  <si>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</si>
  <si>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</si>
  <si>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</si>
  <si>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</si>
  <si>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</si>
  <si>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</si>
  <si>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</si>
  <si>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</si>
  <si>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</si>
  <si>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</si>
  <si>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</si>
  <si>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</si>
  <si>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</si>
  <si>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</si>
  <si>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</si>
  <si>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</si>
  <si>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</si>
  <si>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</si>
  <si>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</si>
  <si>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</si>
  <si>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</si>
  <si>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</si>
  <si>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</si>
  <si>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</si>
  <si>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</si>
  <si>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</si>
  <si>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</si>
  <si>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</si>
  <si>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</si>
  <si>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</si>
  <si>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</si>
  <si>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</si>
  <si>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</si>
  <si>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</si>
  <si>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</si>
  <si>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</si>
  <si>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</si>
  <si>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</si>
  <si>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</si>
  <si>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</si>
  <si>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</si>
  <si>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</si>
  <si>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</si>
  <si>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</si>
  <si>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</si>
  <si>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</si>
  <si>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</si>
  <si>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</si>
  <si>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</si>
  <si>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</si>
  <si>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</si>
  <si>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</si>
  <si>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</si>
  <si>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</si>
  <si>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</si>
  <si>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</si>
  <si>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</si>
  <si>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</si>
  <si>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</si>
  <si>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</si>
  <si>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</si>
  <si>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</si>
  <si>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</si>
  <si>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</si>
  <si>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</si>
  <si>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</si>
  <si>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</si>
  <si>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</si>
  <si>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</si>
  <si>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</si>
  <si>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</si>
  <si>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</si>
  <si>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</si>
  <si>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</si>
  <si>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</si>
  <si>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</si>
  <si>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</si>
  <si>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</si>
  <si>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</si>
  <si>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</si>
  <si>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</si>
  <si>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</si>
  <si>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</si>
  <si>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</si>
  <si>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</si>
  <si>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</si>
  <si>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</si>
  <si>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</si>
  <si>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</si>
  <si>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</si>
  <si>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</si>
  <si>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</si>
  <si>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</si>
  <si>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</si>
  <si>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</si>
  <si>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</si>
  <si>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</si>
  <si>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</si>
  <si>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</si>
  <si>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</si>
  <si>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</si>
  <si>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</si>
  <si>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</si>
  <si>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</si>
  <si>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</si>
  <si>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</si>
  <si>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</si>
  <si>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</si>
  <si>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</si>
  <si>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</si>
  <si>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</si>
  <si>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</si>
  <si>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</si>
  <si>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</si>
  <si>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</si>
  <si>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</si>
  <si>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</si>
  <si>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</si>
  <si>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</si>
  <si>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</si>
  <si>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</si>
  <si>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</si>
  <si>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</si>
  <si>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</si>
  <si>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</si>
  <si>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</si>
  <si>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</si>
  <si>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</si>
  <si>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</si>
  <si>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</si>
  <si>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</si>
  <si>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</si>
  <si>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</si>
  <si>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</si>
  <si>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</si>
  <si>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</si>
  <si>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</si>
  <si>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</si>
  <si>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</si>
  <si>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</si>
  <si>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</si>
  <si>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</si>
  <si>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</si>
  <si>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</si>
  <si>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</si>
  <si>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</si>
  <si>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</si>
  <si>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</si>
  <si>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</si>
  <si>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</si>
  <si>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</si>
  <si>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</si>
  <si>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</si>
  <si>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</si>
  <si>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</si>
  <si>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</si>
  <si>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</si>
  <si>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</si>
  <si>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</si>
  <si>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</si>
  <si>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</si>
  <si>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</si>
  <si>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</si>
  <si>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</si>
  <si>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</si>
  <si>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</si>
  <si>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</si>
  <si>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</si>
  <si>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</si>
  <si>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</si>
  <si>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</si>
  <si>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</si>
  <si>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</si>
  <si>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</si>
  <si>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</si>
  <si>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</si>
  <si>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</si>
  <si>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</si>
  <si>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</si>
  <si>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</si>
  <si>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</si>
  <si>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</si>
  <si>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</si>
  <si>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</si>
  <si>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</si>
  <si>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</si>
  <si>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</si>
  <si>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</si>
  <si>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</si>
  <si>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</si>
  <si>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</si>
  <si>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</si>
  <si>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</si>
  <si>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</si>
  <si>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</si>
  <si>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</si>
  <si>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</si>
  <si>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</si>
  <si>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</si>
  <si>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</si>
  <si>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</si>
  <si>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</si>
  <si>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</si>
  <si>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</si>
  <si>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</si>
  <si>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</si>
  <si>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</si>
  <si>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</si>
  <si>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</si>
  <si>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</si>
  <si>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</si>
  <si>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</si>
  <si>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</si>
  <si>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</si>
  <si>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</si>
  <si>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</si>
  <si>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</si>
  <si>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</si>
  <si>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</si>
  <si>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</si>
  <si>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</si>
  <si>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</si>
  <si>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</si>
  <si>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</si>
  <si>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</si>
  <si>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</si>
  <si>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</si>
  <si>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</si>
  <si>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</si>
  <si>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</si>
  <si>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</si>
  <si>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</si>
  <si>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</si>
  <si>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</si>
  <si>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</si>
  <si>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</si>
  <si>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</si>
  <si>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</si>
  <si>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</si>
  <si>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</si>
  <si>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</si>
  <si>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</si>
  <si>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</si>
  <si>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</si>
  <si>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</si>
  <si>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</si>
  <si>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</si>
  <si>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</si>
  <si>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</si>
  <si>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</si>
  <si>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</si>
  <si>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</si>
  <si>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</si>
  <si>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</si>
  <si>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</si>
  <si>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</si>
  <si>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</si>
  <si>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</si>
  <si>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</si>
  <si>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</si>
  <si>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</si>
  <si>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</si>
  <si>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</si>
  <si>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</si>
  <si>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</si>
  <si>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</si>
  <si>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</si>
  <si>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</si>
  <si>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</si>
  <si>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</si>
  <si>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</si>
  <si>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</si>
  <si>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</si>
  <si>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</si>
  <si>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</si>
  <si>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</si>
  <si>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</si>
  <si>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</si>
  <si>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</si>
  <si>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</si>
  <si>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</si>
  <si>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</si>
  <si>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</si>
  <si>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</si>
  <si>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</si>
  <si>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</si>
  <si>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</si>
  <si>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</si>
  <si>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</si>
  <si>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</si>
  <si>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</si>
  <si>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</si>
  <si>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</si>
  <si>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</si>
  <si>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</si>
  <si>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</si>
  <si>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</si>
  <si>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</si>
  <si>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</si>
  <si>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</si>
  <si>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</si>
  <si>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</si>
  <si>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</si>
  <si>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</si>
  <si>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</si>
  <si>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</si>
  <si>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</si>
  <si>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</si>
  <si>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</si>
  <si>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</si>
  <si>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</si>
  <si>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</si>
  <si>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</si>
  <si>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</si>
  <si>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</si>
  <si>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</si>
  <si>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</si>
  <si>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</si>
  <si>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</si>
  <si>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</si>
  <si>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</si>
  <si>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</si>
  <si>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</si>
  <si>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</si>
  <si>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</si>
  <si>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</si>
  <si>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</si>
  <si>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</si>
  <si>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</si>
  <si>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</si>
  <si>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</si>
  <si>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</si>
  <si>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</si>
  <si>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</si>
  <si>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</si>
  <si>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</si>
  <si>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</si>
  <si>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</si>
  <si>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</si>
  <si>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</si>
  <si>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</si>
  <si>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</si>
  <si>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</si>
  <si>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</si>
  <si>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</si>
  <si>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</si>
  <si>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</si>
  <si>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</si>
  <si>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</si>
  <si>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</si>
  <si>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</si>
  <si>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</si>
  <si>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</si>
  <si>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</si>
  <si>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</si>
  <si>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</si>
  <si>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</si>
  <si>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</si>
  <si>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</si>
  <si>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</si>
  <si>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</si>
  <si>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</si>
  <si>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</si>
  <si>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</si>
  <si>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</si>
  <si>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</si>
  <si>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</si>
  <si>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</si>
  <si>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</si>
  <si>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</si>
  <si>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</si>
  <si>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</si>
  <si>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</si>
  <si>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</si>
  <si>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</si>
  <si>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</si>
  <si>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</si>
  <si>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</si>
  <si>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</si>
  <si>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</si>
  <si>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</si>
  <si>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</si>
  <si>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</si>
  <si>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</si>
  <si>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</si>
  <si>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</si>
  <si>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</si>
  <si>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</si>
  <si>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</si>
  <si>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</si>
  <si>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</si>
  <si>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</si>
  <si>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</si>
  <si>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</si>
  <si>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</si>
  <si>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</si>
  <si>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</si>
  <si>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</si>
  <si>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</si>
  <si>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</si>
  <si>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</si>
  <si>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</si>
  <si>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</si>
  <si>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</si>
  <si>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</si>
  <si>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</si>
  <si>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</si>
  <si>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</si>
  <si>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</si>
  <si>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</si>
  <si>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</si>
  <si>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</si>
  <si>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</si>
  <si>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</si>
  <si>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</si>
  <si>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</si>
  <si>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</si>
  <si>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</si>
  <si>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</si>
  <si>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</si>
  <si>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</si>
  <si>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</si>
  <si>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</si>
  <si>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</si>
  <si>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</si>
  <si>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</si>
  <si>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</si>
  <si>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</si>
  <si>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</si>
  <si>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</si>
  <si>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</si>
  <si>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</si>
  <si>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</si>
  <si>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</si>
  <si>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</si>
  <si>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</si>
  <si>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</si>
  <si>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</si>
  <si>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</si>
  <si>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</si>
  <si>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</si>
  <si>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</si>
  <si>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</si>
  <si>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</si>
  <si>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</si>
  <si>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</si>
  <si>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</si>
  <si>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</si>
  <si>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</si>
  <si>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</si>
  <si>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</si>
  <si>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</si>
  <si>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</si>
  <si>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</si>
  <si>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</si>
  <si>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</si>
  <si>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</si>
  <si>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</si>
  <si>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</si>
  <si>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</si>
  <si>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</si>
  <si>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</si>
  <si>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</si>
  <si>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</si>
  <si>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</si>
  <si>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</si>
  <si>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</si>
  <si>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</si>
  <si>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</si>
  <si>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</si>
  <si>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</si>
  <si>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</si>
  <si>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</si>
  <si>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</si>
  <si>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</si>
  <si>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</si>
  <si>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</si>
  <si>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</si>
  <si>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</si>
  <si>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</si>
  <si>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</si>
  <si>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</si>
  <si>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</si>
  <si>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</si>
  <si>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</si>
  <si>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</si>
  <si>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</si>
  <si>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</si>
  <si>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</si>
  <si>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</si>
  <si>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</si>
  <si>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</si>
  <si>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</si>
  <si>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</si>
  <si>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</si>
  <si>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</si>
  <si>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</si>
  <si>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</si>
  <si>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</si>
  <si>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</si>
  <si>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</si>
  <si>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</si>
  <si>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</si>
  <si>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</si>
  <si>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</si>
  <si>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</si>
  <si>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</si>
  <si>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</si>
  <si>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</si>
  <si>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</si>
  <si>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</si>
  <si>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</si>
  <si>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</si>
  <si>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</si>
  <si>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</si>
  <si>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</si>
  <si>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</si>
  <si>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</si>
  <si>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</si>
  <si>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</si>
  <si>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</si>
  <si>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</si>
  <si>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</si>
  <si>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</si>
  <si>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</si>
  <si>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</si>
  <si>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</si>
  <si>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</si>
  <si>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</si>
  <si>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</si>
  <si>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</si>
  <si>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</si>
  <si>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</si>
  <si>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</si>
  <si>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</si>
  <si>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</si>
  <si>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</si>
  <si>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</si>
  <si>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</si>
  <si>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</si>
  <si>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</si>
  <si>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</si>
  <si>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</si>
  <si>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</si>
  <si>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</si>
  <si>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</si>
  <si>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</si>
  <si>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</si>
  <si>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</si>
  <si>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</si>
  <si>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</si>
  <si>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</si>
  <si>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</si>
  <si>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</si>
  <si>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</si>
  <si>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</si>
  <si>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</si>
  <si>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</si>
  <si>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</si>
  <si>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</si>
  <si>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</si>
  <si>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</si>
  <si>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</si>
  <si>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</si>
  <si>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</si>
  <si>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</si>
  <si>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</si>
  <si>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</si>
  <si>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</si>
  <si>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</si>
  <si>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</si>
  <si>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</si>
  <si>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</si>
  <si>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</si>
  <si>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</si>
  <si>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</si>
  <si>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</si>
  <si>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</si>
  <si>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</si>
  <si>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</si>
  <si>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</si>
  <si>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</si>
  <si>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</si>
  <si>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</si>
  <si>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</si>
  <si>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</si>
  <si>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</si>
  <si>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</si>
  <si>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</si>
  <si>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</si>
  <si>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</si>
  <si>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</si>
  <si>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</si>
  <si>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</si>
  <si>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</si>
  <si>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</si>
  <si>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</si>
  <si>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</si>
  <si>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</si>
  <si>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</si>
  <si>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</si>
  <si>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</si>
  <si>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</si>
  <si>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</si>
  <si>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</si>
  <si>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</si>
  <si>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</si>
  <si>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</si>
  <si>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</si>
  <si>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</si>
  <si>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</si>
  <si>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</si>
  <si>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</si>
  <si>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</si>
  <si>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</si>
  <si>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</si>
  <si>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</si>
  <si>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</si>
  <si>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</si>
  <si>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</si>
  <si>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</si>
  <si>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</si>
  <si>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</si>
  <si>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</si>
  <si>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</si>
  <si>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</si>
  <si>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</si>
  <si>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</si>
  <si>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</si>
  <si>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</si>
  <si>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</si>
  <si>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</si>
  <si>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</si>
  <si>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</si>
  <si>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</si>
  <si>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</si>
  <si>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</si>
  <si>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</si>
  <si>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</si>
  <si>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</si>
  <si>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</si>
  <si>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</si>
  <si>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</si>
  <si>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</si>
  <si>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</si>
  <si>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</si>
  <si>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</si>
  <si>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</si>
  <si>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</si>
  <si>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</si>
  <si>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</si>
  <si>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</si>
  <si>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</si>
  <si>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</si>
  <si>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</si>
  <si>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</si>
  <si>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</si>
  <si>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</si>
  <si>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</si>
  <si>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</si>
  <si>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</si>
  <si>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</si>
  <si>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</si>
  <si>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</si>
  <si>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</si>
  <si>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</si>
  <si>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</si>
  <si>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</si>
  <si>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</si>
  <si>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</si>
  <si>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</si>
  <si>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</si>
  <si>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</si>
  <si>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</si>
  <si>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</si>
  <si>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</si>
  <si>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</si>
  <si>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</si>
  <si>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</si>
  <si>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</si>
  <si>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</si>
  <si>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</si>
  <si>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</si>
  <si>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</si>
  <si>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</si>
  <si>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</si>
  <si>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</si>
  <si>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</si>
  <si>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</si>
  <si>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</si>
  <si>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</si>
  <si>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</si>
  <si>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</si>
  <si>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</si>
  <si>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</si>
  <si>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</si>
  <si>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</si>
  <si>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</si>
  <si>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</si>
  <si>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</si>
  <si>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</si>
  <si>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</si>
  <si>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</si>
  <si>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</si>
  <si>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</si>
  <si>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</si>
  <si>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</si>
  <si>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</si>
  <si>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</si>
  <si>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</si>
  <si>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</si>
  <si>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</si>
  <si>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</si>
  <si>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</si>
  <si>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</si>
  <si>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</si>
  <si>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</si>
  <si>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</si>
  <si>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</si>
  <si>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</si>
  <si>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</si>
  <si>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</si>
  <si>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</si>
  <si>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</si>
  <si>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</si>
  <si>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</si>
  <si>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</si>
  <si>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</si>
  <si>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</si>
  <si>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</si>
  <si>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</si>
  <si>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</si>
  <si>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</si>
  <si>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</si>
  <si>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</si>
  <si>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</si>
  <si>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</si>
  <si>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</si>
  <si>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</si>
  <si>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</si>
  <si>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</si>
  <si>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</si>
  <si>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</si>
  <si>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</si>
  <si>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</si>
  <si>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</si>
  <si>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</si>
  <si>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</si>
  <si>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</si>
  <si>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</si>
  <si>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</si>
  <si>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</si>
  <si>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</si>
  <si>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</si>
  <si>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</si>
  <si>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</si>
  <si>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</si>
  <si>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</si>
  <si>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</si>
  <si>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</si>
  <si>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</si>
  <si>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</si>
  <si>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</si>
  <si>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</si>
  <si>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</si>
  <si>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</si>
  <si>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</si>
  <si>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</si>
  <si>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</si>
  <si>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</si>
  <si>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</si>
  <si>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</si>
  <si>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</si>
  <si>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</si>
  <si>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</si>
  <si>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</si>
  <si>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</si>
  <si>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</si>
  <si>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</si>
  <si>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</si>
  <si>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</si>
  <si>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</si>
  <si>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</si>
  <si>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</si>
  <si>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</si>
  <si>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</si>
  <si>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</si>
  <si>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</si>
  <si>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</si>
  <si>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</si>
  <si>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</si>
  <si>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</si>
  <si>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</si>
  <si>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</si>
  <si>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</si>
  <si>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</si>
  <si>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</si>
  <si>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</si>
  <si>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</si>
  <si>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</si>
  <si>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</si>
  <si>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</si>
  <si>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</si>
  <si>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</si>
  <si>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</si>
  <si>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</si>
  <si>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</si>
  <si>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</si>
  <si>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</si>
  <si>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</si>
  <si>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</si>
  <si>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</si>
  <si>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</si>
  <si>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</si>
  <si>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</si>
  <si>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</si>
  <si>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</si>
  <si>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</si>
  <si>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</si>
  <si>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</si>
  <si>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</si>
  <si>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</si>
  <si>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</si>
  <si>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</si>
  <si>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</si>
  <si>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</si>
  <si>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</si>
  <si>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</si>
  <si>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</si>
  <si>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</si>
  <si>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</si>
  <si>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</si>
  <si>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</si>
  <si>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</si>
  <si>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</si>
  <si>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</si>
  <si>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</si>
  <si>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</si>
  <si>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</si>
  <si>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</si>
  <si>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</si>
  <si>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</si>
  <si>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</si>
  <si>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</si>
  <si>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</si>
  <si>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</si>
  <si>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</si>
  <si>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</si>
  <si>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</si>
  <si>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</si>
  <si>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</si>
  <si>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</si>
  <si>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</si>
  <si>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</si>
  <si>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</si>
  <si>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</si>
  <si>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</si>
  <si>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</si>
  <si>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</si>
  <si>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</si>
  <si>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</si>
  <si>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</si>
  <si>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</si>
  <si>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</si>
  <si>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</si>
  <si>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</si>
  <si>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</si>
  <si>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</si>
  <si>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</si>
  <si>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</si>
  <si>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</si>
  <si>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</si>
  <si>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</si>
  <si>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</si>
  <si>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</si>
  <si>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</si>
  <si>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</si>
  <si>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</si>
  <si>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</si>
  <si>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</si>
  <si>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</si>
  <si>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</si>
  <si>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</si>
  <si>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</si>
  <si>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</si>
  <si>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</si>
  <si>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</si>
  <si>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</si>
  <si>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</si>
  <si>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</si>
  <si>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</si>
  <si>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</si>
  <si>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</si>
  <si>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</si>
  <si>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</si>
  <si>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</si>
  <si>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</si>
  <si>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</si>
  <si>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</si>
  <si>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</si>
  <si>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</si>
  <si>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</si>
  <si>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</si>
  <si>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</si>
  <si>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</si>
  <si>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</si>
  <si>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</si>
  <si>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</si>
  <si>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</si>
  <si>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</si>
  <si>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</si>
  <si>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</si>
  <si>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</si>
  <si>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</si>
  <si>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</si>
  <si>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</si>
  <si>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</si>
  <si>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</si>
  <si>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</si>
  <si>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</si>
  <si>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</si>
  <si>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</si>
  <si>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</si>
  <si>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</si>
  <si>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</si>
  <si>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</si>
  <si>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</si>
  <si>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</si>
  <si>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</si>
  <si>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</si>
  <si>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</si>
  <si>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</si>
  <si>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</si>
  <si>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</si>
  <si>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</si>
  <si>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</si>
  <si>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</si>
  <si>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</si>
  <si>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</si>
  <si>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</si>
  <si>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</si>
  <si>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</si>
  <si>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</si>
  <si>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</si>
  <si>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</si>
  <si>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</si>
  <si>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</si>
  <si>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</si>
  <si>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</si>
  <si>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</si>
  <si>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</si>
  <si>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</si>
  <si>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</si>
  <si>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</si>
  <si>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</si>
  <si>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</si>
  <si>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</si>
  <si>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</si>
  <si>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</si>
  <si>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</si>
  <si>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</si>
  <si>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</si>
  <si>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</si>
  <si>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</si>
  <si>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</si>
  <si>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</si>
  <si>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</si>
  <si>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</si>
  <si>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</si>
  <si>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</si>
  <si>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</si>
  <si>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</si>
  <si>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</si>
  <si>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</si>
  <si>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</si>
  <si>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</si>
  <si>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</si>
  <si>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</si>
  <si>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</si>
  <si>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</si>
  <si>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</si>
  <si>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</si>
  <si>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</si>
  <si>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</si>
  <si>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</si>
  <si>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</si>
  <si>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</si>
  <si>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</si>
  <si>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</si>
  <si>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</si>
  <si>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</si>
  <si>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</si>
  <si>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</si>
  <si>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</si>
  <si>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</si>
  <si>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</si>
  <si>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</si>
  <si>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</si>
  <si>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</si>
  <si>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</si>
  <si>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</si>
  <si>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</si>
  <si>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</si>
  <si>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</si>
  <si>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</si>
  <si>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</si>
  <si>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</si>
  <si>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</si>
  <si>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</si>
  <si>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</si>
  <si>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</si>
  <si>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</si>
  <si>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</si>
  <si>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</si>
  <si>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</si>
  <si>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</si>
  <si>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</si>
  <si>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</si>
  <si>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</si>
  <si>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</si>
  <si>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</si>
  <si>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</si>
  <si>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</si>
  <si>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</si>
  <si>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</si>
  <si>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</si>
  <si>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</si>
  <si>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</si>
  <si>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</si>
  <si>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</si>
  <si>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</si>
  <si>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</si>
  <si>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</si>
  <si>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</si>
  <si>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</si>
  <si>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</si>
  <si>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</si>
  <si>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</si>
  <si>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</si>
  <si>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</si>
  <si>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</si>
  <si>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</si>
  <si>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</si>
  <si>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</si>
  <si>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</si>
  <si>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</si>
  <si>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</si>
  <si>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</si>
  <si>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</si>
  <si>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</si>
  <si>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</si>
  <si>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</si>
  <si>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</si>
  <si>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</si>
  <si>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</si>
  <si>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</si>
  <si>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</si>
  <si>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</si>
  <si>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</si>
  <si>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</si>
  <si>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</si>
  <si>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</si>
  <si>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</si>
  <si>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</si>
  <si>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</si>
  <si>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</si>
  <si>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</si>
  <si>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</si>
  <si>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</si>
  <si>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</si>
  <si>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</si>
  <si>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</si>
  <si>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</si>
  <si>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</si>
  <si>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</si>
  <si>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</si>
  <si>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</si>
  <si>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</si>
  <si>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</si>
  <si>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</si>
  <si>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</si>
  <si>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</si>
  <si>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</si>
  <si>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</si>
  <si>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</si>
  <si>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</si>
  <si>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</si>
  <si>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</si>
  <si>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</si>
  <si>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</si>
  <si>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</si>
  <si>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</si>
  <si>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</si>
  <si>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</si>
  <si>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</si>
  <si>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</si>
  <si>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</si>
  <si>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</si>
  <si>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</si>
  <si>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</si>
  <si>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</si>
  <si>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</si>
  <si>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</si>
  <si>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</si>
  <si>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</si>
  <si>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</si>
  <si>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</si>
  <si>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</si>
  <si>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</si>
  <si>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</si>
  <si>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</si>
  <si>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</si>
  <si>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</si>
  <si>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</si>
  <si>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</si>
  <si>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</si>
  <si>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</si>
  <si>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</si>
  <si>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</si>
  <si>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</si>
  <si>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</si>
  <si>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</si>
  <si>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</si>
  <si>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</si>
  <si>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</si>
  <si>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</si>
  <si>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</si>
  <si>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</si>
  <si>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</si>
  <si>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</si>
  <si>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</si>
  <si>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</si>
  <si>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</si>
  <si>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</si>
  <si>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</si>
  <si>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</si>
  <si>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</si>
  <si>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</si>
  <si>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</si>
  <si>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</si>
  <si>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</si>
  <si>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</si>
  <si>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</si>
  <si>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</si>
  <si>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</si>
  <si>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</si>
  <si>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</si>
  <si>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</si>
  <si>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</si>
  <si>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</si>
  <si>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</si>
  <si>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</si>
  <si>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</si>
  <si>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</si>
  <si>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</si>
  <si>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</si>
  <si>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</si>
  <si>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</si>
  <si>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</si>
  <si>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</si>
  <si>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</si>
  <si>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</si>
  <si>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</si>
  <si>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</si>
  <si>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</si>
  <si>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</si>
  <si>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</si>
  <si>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</si>
  <si>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</si>
  <si>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</si>
  <si>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</si>
  <si>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</si>
  <si>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</si>
  <si>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</si>
  <si>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</si>
  <si>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</si>
  <si>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</si>
  <si>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</si>
  <si>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</si>
  <si>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</si>
  <si>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</si>
  <si>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</si>
  <si>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</si>
  <si>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</si>
  <si>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</si>
  <si>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</si>
  <si>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</si>
  <si>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</si>
  <si>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</si>
  <si>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</si>
  <si>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</si>
  <si>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</si>
  <si>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</si>
  <si>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</si>
  <si>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</si>
  <si>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</si>
  <si>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</si>
  <si>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</si>
  <si>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</si>
  <si>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</si>
  <si>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</si>
  <si>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</si>
  <si>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</si>
  <si>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</si>
  <si>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</si>
  <si>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</si>
  <si>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</si>
  <si>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</si>
  <si>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</si>
  <si>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</si>
  <si>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</si>
  <si>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</si>
  <si>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</si>
  <si>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</si>
  <si>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</si>
  <si>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</si>
  <si>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</si>
  <si>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</si>
  <si>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</si>
  <si>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</si>
  <si>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</si>
  <si>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</si>
  <si>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</si>
  <si>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</si>
  <si>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</si>
  <si>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</si>
  <si>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</si>
  <si>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</si>
  <si>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</si>
  <si>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</si>
  <si>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</si>
  <si>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</si>
  <si>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</si>
  <si>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</si>
  <si>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</si>
  <si>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</si>
  <si>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</si>
  <si>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</si>
  <si>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</si>
  <si>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</si>
  <si>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</si>
  <si>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</si>
  <si>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</si>
  <si>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</si>
  <si>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</si>
  <si>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</si>
  <si>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</si>
  <si>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</si>
  <si>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</si>
  <si>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</si>
  <si>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</si>
  <si>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</si>
  <si>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</si>
  <si>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</si>
  <si>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</si>
  <si>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</si>
  <si>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</si>
  <si>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</si>
  <si>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</si>
  <si>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</si>
  <si>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</si>
  <si>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</si>
  <si>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</si>
  <si>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</si>
  <si>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</si>
  <si>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</si>
  <si>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</si>
  <si>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</si>
  <si>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</si>
  <si>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</si>
  <si>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</si>
  <si>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</si>
  <si>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</si>
  <si>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</si>
  <si>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</si>
  <si>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</si>
  <si>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</si>
  <si>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</si>
  <si>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</si>
  <si>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</si>
  <si>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</si>
  <si>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</si>
  <si>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</si>
  <si>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</si>
  <si>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</si>
  <si>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</si>
  <si>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</si>
  <si>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</si>
  <si>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</si>
  <si>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</si>
  <si>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</si>
  <si>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</si>
  <si>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</si>
  <si>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</si>
  <si>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</si>
  <si>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</si>
  <si>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</si>
  <si>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</si>
  <si>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</si>
  <si>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</si>
  <si>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</si>
  <si>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</si>
  <si>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</si>
  <si>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</si>
  <si>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</si>
  <si>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</si>
  <si>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</si>
  <si>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</si>
  <si>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</si>
  <si>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</si>
  <si>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</si>
  <si>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</si>
  <si>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</si>
  <si>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</si>
  <si>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</si>
  <si>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</si>
  <si>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</si>
  <si>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</si>
  <si>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</si>
  <si>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</si>
  <si>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</si>
  <si>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</si>
  <si>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</si>
  <si>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</si>
  <si>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</si>
  <si>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</si>
  <si>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</si>
  <si>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</si>
  <si>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</si>
  <si>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</si>
  <si>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</si>
  <si>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</si>
  <si>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</si>
  <si>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</si>
  <si>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</si>
  <si>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</si>
  <si>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</si>
  <si>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</si>
  <si>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</si>
  <si>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</si>
  <si>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</si>
  <si>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</si>
  <si>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</si>
  <si>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</si>
  <si>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</si>
  <si>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</si>
  <si>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</si>
  <si>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</si>
  <si>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</si>
  <si>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</si>
  <si>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</si>
  <si>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</si>
  <si>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</si>
  <si>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</si>
  <si>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</si>
  <si>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</si>
  <si>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</si>
  <si>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</si>
  <si>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</si>
  <si>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</si>
  <si>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</si>
  <si>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</si>
  <si>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</si>
  <si>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</si>
  <si>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</si>
  <si>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</si>
  <si>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</si>
  <si>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</si>
  <si>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</si>
  <si>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</si>
  <si>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</si>
  <si>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</si>
  <si>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</si>
  <si>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</si>
  <si>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</si>
  <si>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</si>
  <si>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</si>
  <si>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</si>
  <si>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</si>
  <si>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</si>
  <si>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</si>
  <si>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</si>
  <si>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</si>
  <si>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</si>
  <si>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</si>
  <si>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</si>
  <si>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</si>
  <si>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</si>
  <si>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</si>
  <si>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</si>
  <si>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</si>
  <si>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</si>
  <si>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</si>
  <si>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</si>
  <si>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</si>
  <si>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</si>
  <si>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</si>
  <si>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</si>
  <si>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</si>
  <si>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</si>
  <si>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</si>
  <si>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</si>
  <si>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</si>
  <si>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</si>
  <si>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</si>
  <si>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</si>
  <si>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</si>
  <si>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</si>
  <si>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</si>
  <si>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</si>
  <si>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</si>
  <si>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</si>
  <si>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</si>
  <si>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</si>
  <si>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</si>
  <si>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</si>
  <si>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</si>
  <si>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</si>
  <si>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</si>
  <si>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</si>
  <si>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</si>
  <si>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</si>
  <si>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</si>
  <si>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</si>
  <si>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</si>
  <si>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</si>
  <si>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</si>
  <si>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</si>
  <si>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</si>
  <si>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</si>
  <si>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</si>
  <si>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</si>
  <si>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</si>
  <si>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</si>
  <si>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</si>
  <si>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</si>
  <si>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</si>
  <si>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</si>
  <si>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</si>
  <si>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</si>
  <si>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</si>
  <si>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</si>
  <si>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</si>
  <si>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</si>
  <si>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</si>
  <si>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</si>
  <si>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</si>
  <si>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</si>
  <si>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</si>
  <si>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</si>
  <si>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</si>
  <si>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</si>
  <si>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</si>
  <si>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</si>
  <si>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</si>
  <si>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</si>
  <si>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</si>
  <si>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</si>
  <si>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</si>
  <si>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</si>
  <si>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</si>
  <si>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</si>
  <si>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</si>
  <si>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</si>
  <si>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</si>
  <si>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</si>
  <si>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</si>
  <si>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</si>
  <si>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</si>
  <si>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</si>
  <si>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</si>
  <si>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</si>
  <si>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</si>
  <si>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</si>
  <si>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</si>
  <si>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</si>
  <si>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</si>
  <si>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</si>
  <si>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</si>
  <si>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</si>
  <si>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</si>
  <si>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</si>
  <si>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</si>
  <si>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</si>
  <si>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</si>
  <si>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</si>
  <si>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</si>
  <si>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</si>
  <si>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</si>
  <si>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</si>
  <si>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</si>
  <si>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</si>
  <si>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</si>
  <si>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</si>
  <si>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</si>
  <si>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</si>
  <si>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</si>
  <si>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</si>
  <si>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</si>
  <si>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</si>
  <si>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</si>
  <si>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</si>
  <si>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</si>
  <si>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</si>
  <si>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</si>
  <si>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</si>
  <si>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</si>
  <si>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</si>
  <si>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</si>
  <si>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</si>
  <si>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</si>
  <si>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</si>
  <si>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</si>
  <si>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</si>
  <si>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</si>
  <si>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</si>
  <si>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</si>
  <si>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</si>
  <si>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</si>
  <si>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</si>
  <si>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</si>
  <si>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</si>
  <si>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</si>
  <si>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</si>
  <si>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</si>
  <si>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</si>
  <si>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</si>
  <si>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</si>
  <si>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</si>
  <si>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</si>
  <si>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</si>
  <si>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</si>
  <si>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</si>
  <si>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</si>
  <si>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</si>
  <si>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</si>
  <si>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</si>
  <si>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</si>
  <si>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</si>
  <si>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</si>
  <si>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</si>
  <si>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</si>
  <si>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</si>
  <si>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</si>
  <si>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</si>
  <si>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</si>
  <si>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</si>
  <si>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</si>
  <si>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</si>
  <si>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</si>
  <si>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</si>
  <si>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</si>
  <si>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</si>
  <si>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</si>
  <si>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</si>
  <si>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</si>
  <si>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</si>
  <si>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</si>
  <si>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</si>
  <si>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</si>
  <si>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</si>
  <si>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</si>
  <si>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</si>
  <si>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</si>
  <si>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</si>
  <si>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</si>
  <si>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</si>
  <si>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</si>
  <si>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</si>
  <si>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</si>
  <si>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</si>
  <si>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</si>
  <si>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</si>
  <si>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</si>
  <si>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</si>
  <si>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</si>
  <si>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</si>
  <si>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</si>
  <si>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</si>
  <si>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</si>
  <si>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</si>
  <si>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</si>
  <si>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</si>
  <si>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</si>
  <si>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</si>
  <si>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</si>
  <si>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</si>
  <si>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</si>
  <si>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</si>
  <si>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</si>
  <si>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</si>
  <si>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</si>
  <si>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</si>
  <si>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</si>
  <si>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</si>
  <si>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</si>
  <si>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</si>
  <si>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</si>
  <si>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</si>
  <si>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</si>
  <si>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</si>
  <si>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</si>
  <si>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</si>
  <si>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</si>
  <si>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</si>
  <si>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</si>
  <si>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</si>
  <si>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</si>
  <si>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</si>
  <si>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</si>
  <si>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</si>
  <si>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</si>
  <si>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</si>
  <si>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</si>
  <si>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</si>
  <si>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</si>
  <si>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</si>
  <si>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</si>
  <si>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</si>
  <si>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</si>
  <si>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</si>
  <si>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</si>
  <si>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</si>
  <si>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</si>
  <si>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</si>
  <si>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</si>
  <si>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</si>
  <si>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</si>
  <si>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</si>
  <si>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</si>
  <si>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</si>
  <si>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</si>
  <si>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</si>
  <si>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</si>
  <si>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</si>
  <si>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</si>
  <si>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</si>
  <si>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</si>
  <si>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</si>
  <si>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</si>
  <si>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</si>
  <si>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</si>
  <si>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</si>
  <si>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</si>
  <si>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</si>
  <si>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</si>
  <si>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</si>
  <si>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</si>
  <si>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</si>
  <si>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</si>
  <si>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</si>
  <si>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</si>
  <si>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</si>
  <si>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</si>
  <si>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</si>
  <si>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</si>
  <si>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</si>
  <si>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</si>
  <si>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</si>
  <si>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</si>
  <si>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</si>
  <si>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</si>
  <si>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</si>
  <si>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</si>
  <si>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</si>
  <si>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</si>
  <si>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</si>
  <si>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</si>
  <si>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</si>
  <si>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</si>
  <si>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</si>
  <si>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</si>
  <si>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</si>
  <si>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</si>
  <si>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</si>
  <si>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</si>
  <si>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</si>
  <si>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</si>
  <si>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</si>
  <si>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</si>
  <si>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</si>
  <si>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</si>
  <si>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</si>
  <si>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</si>
  <si>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</si>
  <si>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</si>
  <si>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</si>
  <si>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</si>
  <si>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</si>
  <si>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</si>
  <si>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</si>
  <si>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</si>
  <si>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</si>
  <si>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</si>
  <si>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</si>
  <si>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</si>
  <si>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</si>
  <si>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</si>
  <si>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</si>
  <si>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</si>
  <si>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</si>
  <si>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</si>
  <si>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</si>
  <si>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</si>
  <si>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</si>
  <si>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</si>
  <si>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</si>
  <si>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</si>
  <si>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</si>
  <si>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</si>
  <si>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</si>
  <si>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</si>
  <si>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</si>
  <si>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</si>
  <si>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</si>
  <si>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</si>
  <si>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</si>
  <si>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</si>
  <si>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</si>
  <si>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</si>
  <si>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</si>
  <si>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</si>
  <si>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</si>
  <si>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</si>
  <si>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</si>
  <si>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</si>
  <si>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</si>
  <si>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</si>
  <si>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</si>
  <si>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</si>
  <si>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</si>
  <si>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</si>
  <si>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</si>
  <si>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</si>
  <si>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</si>
  <si>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</si>
  <si>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</si>
  <si>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</si>
  <si>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</si>
  <si>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</si>
  <si>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</si>
  <si>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</si>
  <si>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</si>
  <si>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</si>
  <si>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</si>
  <si>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</si>
  <si>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</si>
  <si>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</si>
  <si>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</si>
  <si>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</si>
  <si>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</si>
  <si>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</si>
  <si>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</si>
  <si>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</si>
  <si>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</si>
  <si>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</si>
  <si>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</si>
  <si>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</si>
  <si>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</si>
  <si>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</si>
  <si>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</si>
  <si>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</si>
  <si>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</si>
  <si>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</si>
  <si>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</si>
  <si>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</si>
  <si>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</si>
  <si>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</si>
  <si>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</si>
  <si>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</si>
  <si>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</si>
  <si>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</si>
  <si>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</si>
  <si>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</si>
  <si>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</si>
  <si>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</si>
  <si>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</si>
  <si>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</si>
  <si>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</si>
  <si>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</si>
  <si>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</si>
  <si>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</si>
  <si>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</si>
  <si>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</si>
  <si>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</si>
  <si>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</si>
  <si>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</si>
  <si>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</si>
  <si>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</si>
  <si>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</si>
  <si>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</si>
  <si>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</si>
  <si>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</si>
  <si>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</si>
  <si>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</si>
  <si>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</si>
  <si>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</si>
  <si>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</si>
  <si>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</si>
  <si>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</si>
  <si>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</si>
  <si>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</si>
  <si>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</si>
  <si>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</si>
  <si>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</si>
  <si>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</si>
  <si>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</si>
  <si>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</si>
  <si>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</si>
  <si>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</si>
  <si>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</si>
  <si>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</si>
  <si>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</si>
  <si>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</si>
  <si>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</si>
  <si>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</si>
  <si>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</si>
  <si>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</si>
  <si>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</si>
  <si>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</si>
  <si>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</si>
  <si>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</si>
  <si>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</si>
  <si>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</si>
  <si>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</si>
  <si>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</si>
  <si>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</si>
  <si>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</si>
  <si>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</si>
  <si>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</si>
  <si>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</si>
  <si>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</si>
  <si>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</si>
  <si>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</si>
  <si>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</si>
  <si>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</si>
  <si>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</si>
  <si>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</si>
  <si>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</si>
  <si>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</si>
  <si>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</si>
  <si>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</si>
  <si>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</si>
  <si>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</si>
  <si>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</si>
  <si>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</si>
  <si>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</si>
  <si>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</si>
  <si>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</si>
  <si>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</si>
  <si>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</si>
  <si>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</si>
  <si>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</si>
  <si>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</si>
  <si>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</si>
  <si>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</si>
  <si>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</si>
  <si>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</si>
  <si>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</si>
  <si>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</si>
  <si>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</si>
  <si>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</si>
  <si>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</si>
  <si>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</si>
  <si>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</si>
  <si>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</si>
  <si>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</si>
  <si>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</si>
  <si>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</si>
  <si>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</si>
  <si>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</si>
  <si>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</si>
  <si>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</si>
  <si>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</si>
  <si>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</si>
  <si>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</si>
  <si>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</si>
  <si>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</si>
  <si>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</si>
  <si>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</si>
  <si>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</si>
  <si>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</si>
  <si>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</si>
  <si>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</si>
  <si>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</si>
  <si>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</si>
  <si>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</si>
  <si>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</si>
  <si>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</si>
  <si>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</si>
  <si>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</si>
  <si>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</si>
  <si>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</si>
  <si>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</si>
  <si>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</si>
  <si>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</si>
  <si>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</si>
  <si>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</si>
  <si>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</si>
  <si>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</si>
  <si>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</si>
  <si>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</si>
  <si>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</si>
  <si>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</si>
  <si>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</si>
  <si>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</si>
  <si>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</si>
  <si>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</si>
  <si>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</si>
  <si>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</si>
  <si>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</si>
  <si>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</si>
  <si>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</si>
  <si>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</si>
  <si>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</si>
  <si>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</si>
  <si>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</si>
  <si>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</si>
  <si>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</si>
  <si>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</si>
  <si>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</si>
  <si>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</si>
  <si>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</si>
  <si>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</si>
  <si>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</si>
  <si>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</si>
  <si>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</si>
  <si>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</si>
  <si>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</si>
  <si>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</si>
  <si>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</si>
  <si>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</si>
  <si>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</si>
  <si>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</si>
  <si>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</si>
  <si>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</si>
  <si>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</si>
  <si>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</si>
  <si>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</si>
  <si>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</si>
  <si>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</si>
  <si>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</si>
  <si>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</si>
  <si>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</si>
  <si>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</si>
  <si>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</si>
  <si>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</si>
  <si>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</si>
  <si>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</si>
  <si>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</si>
  <si>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</si>
  <si>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</si>
  <si>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</si>
  <si>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</si>
  <si>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</si>
  <si>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</si>
  <si>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</si>
  <si>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</si>
  <si>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</si>
  <si>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</si>
  <si>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</si>
  <si>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</si>
  <si>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</si>
  <si>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</si>
  <si>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</si>
  <si>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</si>
  <si>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</si>
  <si>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</si>
  <si>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</si>
  <si>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</si>
  <si>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</si>
  <si>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</si>
  <si>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</si>
  <si>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</si>
  <si>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</si>
  <si>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</si>
  <si>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</si>
  <si>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</si>
  <si>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</si>
  <si>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</si>
  <si>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</si>
  <si>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</si>
  <si>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</si>
  <si>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</si>
  <si>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</si>
  <si>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</si>
  <si>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</si>
  <si>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</si>
  <si>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</si>
  <si>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</si>
  <si>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</si>
  <si>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</si>
  <si>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</si>
  <si>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</si>
  <si>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</si>
  <si>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</si>
  <si>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</si>
  <si>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</si>
  <si>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</si>
  <si>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</si>
  <si>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</si>
  <si>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</si>
  <si>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</si>
  <si>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</si>
  <si>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</si>
  <si>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</si>
  <si>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</si>
  <si>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</si>
  <si>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</si>
  <si>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</si>
  <si>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</si>
  <si>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</si>
  <si>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</si>
  <si>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</si>
  <si>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</si>
  <si>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</si>
  <si>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</si>
  <si>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</si>
  <si>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</si>
  <si>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</si>
  <si>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</si>
  <si>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</si>
  <si>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</si>
  <si>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</si>
  <si>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</si>
  <si>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</si>
  <si>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</si>
  <si>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</si>
  <si>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</si>
  <si>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</si>
  <si>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</si>
  <si>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</si>
  <si>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</si>
  <si>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</si>
  <si>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</si>
  <si>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</si>
  <si>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</si>
  <si>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</si>
  <si>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</si>
  <si>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</si>
  <si>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</si>
  <si>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</si>
  <si>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</si>
  <si>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</si>
  <si>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</si>
  <si>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</si>
  <si>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</si>
  <si>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</si>
  <si>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</si>
  <si>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</si>
  <si>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</si>
  <si>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</si>
  <si>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</si>
  <si>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</si>
  <si>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</si>
  <si>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</si>
  <si>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</si>
  <si>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</si>
  <si>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</si>
  <si>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</si>
  <si>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</si>
  <si>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</si>
  <si>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</si>
  <si>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</si>
  <si>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</si>
  <si>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</si>
  <si>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</si>
  <si>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</si>
  <si>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</si>
  <si>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</si>
  <si>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</si>
  <si>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</si>
  <si>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</si>
  <si>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</si>
  <si>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</si>
  <si>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</si>
  <si>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</si>
  <si>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</si>
  <si>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</si>
  <si>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</si>
  <si>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</si>
  <si>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</si>
  <si>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</si>
  <si>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</si>
  <si>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</si>
  <si>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</si>
  <si>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</si>
  <si>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</si>
  <si>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</si>
  <si>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</si>
  <si>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</si>
  <si>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</si>
  <si>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</si>
  <si>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</si>
  <si>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</si>
  <si>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</si>
  <si>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</si>
  <si>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</si>
  <si>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</si>
  <si>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</si>
  <si>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</si>
  <si>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</si>
  <si>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</si>
  <si>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</si>
  <si>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</si>
  <si>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</si>
  <si>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</si>
  <si>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</si>
  <si>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</si>
  <si>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</si>
  <si>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</si>
  <si>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</si>
  <si>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</si>
  <si>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</si>
  <si>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</si>
  <si>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</si>
  <si>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</si>
  <si>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</si>
  <si>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</si>
  <si>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</si>
  <si>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</si>
  <si>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</si>
  <si>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</si>
  <si>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</si>
  <si>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</si>
  <si>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</si>
  <si>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</si>
  <si>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</si>
  <si>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</si>
  <si>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</si>
  <si>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</si>
  <si>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</si>
  <si>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</si>
  <si>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</si>
  <si>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</si>
  <si>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</si>
  <si>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</si>
  <si>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</si>
  <si>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</si>
  <si>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</si>
  <si>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</si>
  <si>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</si>
  <si>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</si>
  <si>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</si>
  <si>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</si>
  <si>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</si>
  <si>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</si>
  <si>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</si>
  <si>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</si>
  <si>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</si>
  <si>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</si>
  <si>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</si>
  <si>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</si>
  <si>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</si>
  <si>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</si>
  <si>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</si>
  <si>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</si>
  <si>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</si>
  <si>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</si>
  <si>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</si>
  <si>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</si>
  <si>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</si>
  <si>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</si>
  <si>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</si>
  <si>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</si>
  <si>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</si>
  <si>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</si>
  <si>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</si>
  <si>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</si>
  <si>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</si>
  <si>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</si>
  <si>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</si>
  <si>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</si>
  <si>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</si>
  <si>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</si>
  <si>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</si>
  <si>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</si>
  <si>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</si>
  <si>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</si>
  <si>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</si>
  <si>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</si>
  <si>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</si>
  <si>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</si>
  <si>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</si>
  <si>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</si>
  <si>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</si>
  <si>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</si>
  <si>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</si>
  <si>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</si>
  <si>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</si>
  <si>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</si>
  <si>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</si>
  <si>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</si>
  <si>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</si>
  <si>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</si>
  <si>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</si>
  <si>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</si>
  <si>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</si>
  <si>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</si>
  <si>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</si>
  <si>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</si>
  <si>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</si>
  <si>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</si>
  <si>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</si>
  <si>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</si>
  <si>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</si>
  <si>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</si>
  <si>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</si>
  <si>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</si>
  <si>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</si>
  <si>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</si>
  <si>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</si>
  <si>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</si>
  <si>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</si>
  <si>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</si>
  <si>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</si>
  <si>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</si>
  <si>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</si>
  <si>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</si>
  <si>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</si>
  <si>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</si>
  <si>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</si>
  <si>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</si>
  <si>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</si>
  <si>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</si>
  <si>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</si>
  <si>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</si>
  <si>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</si>
  <si>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</si>
  <si>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</si>
  <si>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</si>
  <si>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</si>
  <si>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</si>
  <si>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</si>
  <si>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</si>
  <si>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</si>
  <si>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</si>
  <si>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</si>
  <si>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</si>
  <si>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</si>
  <si>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</si>
  <si>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</si>
  <si>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</si>
  <si>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</si>
  <si>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</si>
  <si>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</si>
  <si>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</si>
  <si>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</si>
  <si>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</si>
  <si>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</si>
  <si>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</si>
  <si>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</si>
  <si>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</si>
  <si>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</si>
  <si>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</si>
  <si>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</si>
  <si>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</si>
  <si>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</si>
  <si>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</si>
  <si>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</si>
  <si>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</si>
  <si>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</si>
  <si>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</si>
  <si>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</si>
  <si>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</si>
  <si>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</si>
  <si>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</si>
  <si>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</si>
  <si>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</si>
  <si>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</si>
  <si>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</si>
  <si>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</si>
  <si>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</si>
  <si>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</si>
  <si>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</si>
  <si>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</si>
  <si>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</si>
  <si>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</si>
  <si>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</si>
  <si>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</si>
  <si>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</si>
  <si>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</si>
  <si>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</si>
  <si>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</si>
  <si>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</si>
  <si>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</si>
  <si>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</si>
  <si>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</si>
  <si>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</si>
  <si>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</si>
  <si>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</si>
  <si>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</si>
  <si>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</si>
  <si>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</si>
  <si>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</si>
  <si>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</si>
  <si>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</si>
  <si>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</si>
  <si>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</si>
  <si>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</si>
  <si>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</si>
  <si>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</si>
  <si>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</si>
  <si>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</si>
  <si>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</si>
  <si>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</si>
  <si>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</si>
  <si>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</si>
  <si>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</si>
  <si>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</si>
  <si>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</si>
  <si>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</si>
  <si>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</si>
  <si>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</si>
  <si>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</si>
  <si>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</si>
  <si>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</si>
  <si>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</si>
  <si>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</si>
  <si>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</si>
  <si>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</si>
  <si>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</si>
  <si>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</si>
  <si>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</si>
  <si>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</si>
  <si>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</si>
  <si>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</si>
  <si>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</si>
  <si>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</si>
  <si>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</si>
  <si>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</si>
  <si>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</si>
  <si>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</si>
  <si>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</si>
  <si>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</si>
  <si>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</si>
  <si>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</si>
  <si>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</si>
  <si>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</si>
  <si>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</si>
  <si>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</si>
  <si>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</si>
  <si>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</si>
  <si>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</si>
  <si>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</si>
  <si>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</si>
  <si>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</si>
  <si>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</si>
  <si>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</si>
  <si>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</si>
  <si>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</si>
  <si>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</si>
  <si>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</si>
  <si>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</si>
  <si>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</si>
  <si>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</si>
  <si>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</si>
  <si>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</si>
  <si>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</si>
  <si>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</si>
  <si>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</si>
  <si>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</si>
  <si>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</si>
  <si>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</si>
  <si>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</si>
  <si>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</si>
  <si>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</si>
  <si>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</si>
  <si>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</si>
  <si>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</si>
  <si>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</si>
  <si>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</si>
  <si>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</si>
  <si>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</si>
  <si>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</si>
  <si>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</si>
  <si>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</si>
  <si>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</si>
  <si>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</si>
  <si>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</si>
  <si>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</si>
  <si>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</si>
  <si>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</si>
  <si>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</si>
  <si>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</si>
  <si>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</si>
  <si>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</si>
  <si>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</si>
  <si>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</si>
  <si>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</si>
  <si>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</si>
  <si>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</si>
  <si>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</si>
  <si>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</si>
  <si>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</si>
  <si>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</si>
  <si>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</si>
  <si>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</si>
  <si>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</si>
  <si>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</si>
  <si>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</si>
  <si>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</si>
  <si>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</si>
  <si>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</si>
  <si>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</si>
  <si>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</si>
  <si>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</si>
  <si>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</si>
  <si>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</si>
  <si>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</si>
  <si>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</si>
  <si>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</si>
  <si>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</si>
  <si>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</si>
  <si>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</si>
  <si>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</si>
  <si>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</si>
  <si>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</si>
  <si>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</si>
  <si>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</si>
  <si>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</si>
  <si>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</si>
  <si>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</si>
  <si>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</si>
  <si>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</si>
  <si>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</si>
  <si>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</si>
  <si>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</si>
  <si>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</si>
  <si>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</si>
  <si>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</si>
  <si>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</si>
  <si>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</si>
  <si>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</si>
  <si>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</si>
  <si>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</si>
  <si>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</si>
  <si>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</si>
  <si>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</si>
  <si>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</si>
  <si>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</si>
  <si>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</si>
  <si>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</si>
  <si>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</si>
  <si>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</si>
  <si>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</si>
  <si>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</si>
  <si>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</si>
  <si>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</si>
  <si>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</si>
  <si>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</si>
  <si>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</si>
  <si>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</si>
  <si>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</si>
  <si>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</si>
  <si>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</si>
  <si>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</si>
  <si>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</si>
  <si>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</si>
  <si>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</si>
  <si>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</si>
  <si>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</si>
  <si>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</si>
  <si>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</si>
  <si>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</si>
  <si>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</si>
  <si>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</si>
  <si>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</si>
  <si>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</si>
  <si>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</si>
  <si>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</si>
  <si>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</si>
  <si>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</si>
  <si>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</si>
  <si>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</si>
  <si>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</si>
  <si>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</si>
  <si>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</si>
  <si>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</si>
  <si>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</si>
  <si>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</si>
  <si>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</si>
  <si>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</si>
  <si>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</si>
  <si>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</si>
  <si>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</si>
  <si>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</si>
  <si>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</si>
  <si>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</si>
  <si>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</si>
  <si>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</si>
  <si>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</si>
  <si>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</si>
  <si>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</si>
  <si>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</si>
  <si>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</si>
  <si>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</si>
  <si>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</si>
  <si>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</si>
  <si>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</si>
  <si>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</si>
  <si>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</si>
  <si>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</si>
  <si>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</si>
  <si>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</si>
  <si>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</si>
  <si>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</si>
  <si>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</si>
  <si>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</si>
  <si>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</si>
  <si>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</si>
  <si>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</si>
  <si>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</si>
  <si>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</si>
  <si>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</si>
  <si>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</si>
  <si>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</si>
  <si>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</si>
  <si>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</si>
  <si>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</si>
  <si>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</si>
  <si>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</si>
  <si>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</si>
  <si>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</si>
  <si>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</si>
  <si>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</si>
  <si>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</si>
  <si>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</si>
  <si>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</si>
  <si>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</si>
  <si>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</si>
  <si>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</si>
  <si>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</si>
  <si>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</si>
  <si>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</si>
  <si>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</si>
  <si>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</si>
  <si>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</si>
  <si>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</si>
  <si>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</si>
  <si>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</si>
  <si>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</si>
  <si>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</si>
  <si>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</si>
  <si>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</si>
  <si>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</si>
  <si>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</si>
  <si>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</si>
  <si>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</si>
  <si>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</si>
  <si>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</si>
  <si>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</si>
  <si>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</si>
  <si>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</si>
  <si>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</si>
  <si>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</si>
  <si>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</si>
  <si>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</si>
  <si>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</si>
  <si>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</si>
  <si>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</si>
  <si>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</si>
  <si>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</si>
  <si>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</si>
  <si>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</si>
  <si>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</si>
  <si>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</si>
  <si>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</si>
  <si>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</si>
  <si>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</si>
  <si>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</si>
  <si>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</si>
  <si>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</si>
  <si>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</si>
  <si>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</si>
  <si>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</si>
  <si>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</si>
  <si>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</si>
  <si>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</si>
  <si>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</si>
  <si>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</si>
  <si>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</si>
  <si>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</si>
  <si>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</si>
  <si>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</si>
  <si>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</si>
  <si>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</si>
  <si>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</si>
  <si>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</si>
  <si>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</si>
  <si>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</si>
  <si>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</si>
  <si>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</si>
  <si>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</si>
  <si>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</si>
  <si>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</si>
  <si>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</si>
  <si>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</si>
  <si>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</si>
  <si>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</si>
  <si>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</si>
  <si>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</si>
  <si>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</si>
  <si>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</si>
  <si>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</si>
  <si>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</si>
  <si>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</si>
  <si>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</si>
  <si>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</si>
  <si>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</si>
  <si>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</si>
  <si>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</si>
  <si>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</si>
  <si>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</si>
  <si>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</si>
  <si>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</si>
  <si>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</si>
  <si>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</si>
  <si>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</si>
  <si>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</si>
  <si>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</si>
  <si>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</si>
  <si>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</si>
  <si>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</si>
  <si>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</si>
  <si>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</si>
  <si>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</si>
  <si>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</si>
  <si>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</si>
  <si>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</si>
  <si>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</si>
  <si>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</si>
  <si>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</si>
  <si>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</si>
  <si>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</si>
  <si>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</si>
  <si>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</si>
  <si>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</si>
  <si>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</si>
  <si>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</si>
  <si>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</si>
  <si>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</si>
  <si>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</si>
  <si>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</si>
  <si>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</si>
  <si>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</si>
  <si>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</si>
  <si>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</si>
  <si>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</si>
  <si>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</si>
  <si>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</si>
  <si>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</si>
  <si>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</si>
  <si>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</si>
  <si>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</si>
  <si>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</si>
  <si>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</si>
  <si>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</si>
  <si>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</si>
  <si>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</si>
  <si>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</si>
  <si>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</si>
  <si>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</si>
  <si>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</si>
  <si>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</si>
  <si>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</si>
  <si>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</si>
  <si>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</si>
  <si>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</si>
  <si>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</si>
  <si>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</si>
  <si>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</si>
  <si>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</si>
  <si>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</si>
  <si>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</si>
  <si>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</si>
  <si>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</si>
  <si>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</si>
  <si>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</si>
  <si>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</si>
  <si>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</si>
  <si>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</si>
  <si>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</si>
  <si>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</si>
  <si>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</si>
  <si>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</si>
  <si>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</si>
  <si>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</si>
  <si>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</si>
  <si>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</si>
  <si>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</si>
  <si>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</si>
  <si>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</si>
  <si>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</si>
  <si>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</si>
  <si>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</si>
  <si>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</si>
  <si>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</si>
  <si>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</si>
  <si>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</si>
  <si>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</si>
  <si>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</si>
  <si>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</si>
  <si>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</si>
  <si>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</si>
  <si>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</si>
  <si>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</si>
  <si>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</si>
  <si>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</si>
  <si>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</si>
  <si>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</si>
  <si>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</si>
  <si>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</si>
  <si>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</si>
  <si>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</si>
  <si>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</si>
  <si>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</si>
  <si>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</si>
  <si>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</si>
  <si>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</si>
  <si>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</si>
  <si>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</si>
  <si>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</si>
  <si>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</si>
  <si>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</si>
  <si>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</si>
  <si>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</si>
  <si>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</si>
  <si>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</si>
  <si>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</si>
  <si>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</si>
  <si>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</si>
  <si>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</si>
  <si>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</si>
  <si>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</si>
  <si>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</si>
  <si>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</si>
  <si>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</si>
  <si>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</si>
  <si>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</si>
  <si>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</si>
  <si>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</si>
  <si>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</si>
  <si>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</si>
  <si>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</si>
  <si>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</si>
  <si>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</si>
  <si>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</si>
  <si>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</si>
  <si>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</si>
  <si>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</si>
  <si>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</si>
  <si>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</si>
  <si>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</si>
  <si>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</si>
  <si>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</si>
  <si>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</si>
  <si>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</si>
  <si>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</si>
  <si>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</si>
  <si>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</si>
  <si>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</si>
  <si>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</si>
  <si>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</si>
  <si>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</si>
  <si>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</si>
  <si>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</si>
  <si>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</si>
  <si>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</si>
  <si>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</si>
  <si>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</si>
  <si>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</si>
  <si>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</si>
  <si>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</si>
  <si>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</si>
  <si>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</si>
  <si>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</si>
  <si>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</si>
  <si>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</si>
  <si>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</si>
  <si>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</si>
  <si>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</si>
  <si>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</si>
  <si>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</si>
  <si>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</si>
  <si>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</si>
  <si>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</si>
  <si>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</si>
  <si>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</si>
  <si>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</si>
  <si>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</si>
  <si>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</si>
  <si>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</si>
  <si>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</si>
  <si>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</si>
  <si>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</si>
  <si>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</si>
  <si>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</si>
  <si>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</si>
  <si>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</si>
  <si>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</si>
  <si>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</si>
  <si>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</si>
  <si>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</si>
  <si>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</si>
  <si>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</si>
  <si>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</si>
  <si>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</si>
  <si>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</si>
  <si>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</si>
  <si>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</si>
  <si>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</si>
  <si>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</si>
  <si>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</si>
  <si>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</si>
  <si>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</si>
  <si>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</si>
  <si>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</si>
  <si>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</si>
  <si>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</si>
  <si>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</si>
  <si>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</si>
  <si>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</si>
  <si>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</si>
  <si>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</si>
  <si>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</si>
  <si>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</si>
  <si>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</si>
  <si>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</si>
  <si>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</si>
  <si>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</si>
  <si>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</si>
  <si>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</si>
  <si>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</si>
  <si>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</si>
  <si>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</si>
  <si>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</si>
  <si>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</si>
  <si>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</si>
  <si>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</si>
  <si>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</si>
  <si>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</si>
  <si>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</si>
  <si>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</si>
  <si>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</si>
  <si>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</si>
  <si>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</si>
  <si>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</si>
  <si>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</si>
  <si>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</si>
  <si>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</si>
  <si>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</si>
  <si>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</si>
  <si>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</si>
  <si>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</si>
  <si>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</si>
  <si>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</si>
  <si>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</si>
  <si>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</si>
  <si>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</si>
  <si>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</si>
  <si>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</si>
  <si>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</si>
  <si>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</si>
  <si>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</si>
  <si>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</si>
  <si>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</si>
  <si>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</si>
  <si>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</si>
  <si>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</si>
  <si>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</si>
  <si>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</si>
  <si>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</si>
  <si>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</si>
  <si>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</si>
  <si>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</si>
  <si>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</si>
  <si>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</si>
  <si>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</si>
  <si>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</si>
  <si>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</si>
  <si>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</si>
  <si>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</si>
  <si>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</si>
  <si>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</si>
  <si>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</si>
  <si>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</si>
  <si>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</si>
  <si>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</si>
  <si>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</si>
  <si>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</si>
  <si>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</si>
  <si>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</si>
  <si>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</si>
  <si>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</si>
  <si>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</si>
  <si>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</si>
  <si>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</si>
  <si>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</si>
  <si>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</si>
  <si>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</si>
  <si>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</si>
  <si>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</si>
  <si>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</si>
  <si>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</si>
  <si>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</si>
  <si>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</si>
  <si>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</si>
  <si>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</si>
  <si>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</si>
  <si>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</si>
  <si>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</si>
  <si>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</si>
  <si>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</si>
  <si>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</si>
  <si>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</si>
  <si>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</si>
  <si>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</si>
  <si>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</si>
  <si>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</si>
  <si>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</si>
  <si>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</si>
  <si>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</si>
  <si>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</si>
  <si>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</si>
  <si>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</si>
  <si>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</si>
  <si>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</si>
  <si>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</si>
  <si>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</si>
  <si>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</si>
  <si>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</si>
  <si>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</si>
  <si>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</si>
  <si>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</si>
  <si>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</si>
  <si>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</si>
  <si>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</si>
  <si>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</si>
  <si>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</si>
  <si>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</si>
  <si>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</si>
  <si>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</si>
  <si>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</si>
  <si>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</si>
  <si>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</si>
  <si>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</si>
  <si>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</si>
  <si>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</si>
  <si>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</si>
  <si>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</si>
  <si>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</si>
  <si>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</si>
  <si>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</si>
  <si>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</si>
  <si>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</si>
  <si>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</si>
  <si>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</si>
  <si>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</si>
  <si>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</si>
  <si>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</si>
  <si>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</si>
  <si>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</si>
  <si>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</si>
  <si>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</si>
  <si>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</si>
  <si>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</si>
  <si>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</si>
  <si>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</si>
  <si>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</si>
  <si>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</si>
  <si>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</si>
  <si>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</si>
  <si>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</si>
  <si>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</si>
  <si>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</si>
  <si>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</si>
  <si>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</si>
  <si>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</si>
  <si>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</si>
  <si>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</si>
  <si>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</si>
  <si>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</si>
  <si>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</si>
  <si>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</si>
  <si>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</si>
  <si>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</si>
  <si>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</si>
  <si>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</si>
  <si>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</si>
  <si>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</si>
  <si>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</si>
  <si>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</si>
  <si>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</si>
  <si>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</si>
  <si>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</si>
  <si>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</si>
  <si>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</si>
  <si>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</si>
  <si>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</si>
  <si>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</si>
  <si>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</si>
  <si>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</si>
  <si>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</si>
  <si>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</si>
  <si>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</si>
  <si>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</si>
  <si>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</si>
  <si>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</si>
  <si>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</si>
  <si>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</si>
  <si>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</si>
  <si>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</si>
  <si>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</si>
  <si>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</si>
  <si>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</si>
  <si>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</si>
  <si>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</si>
  <si>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</si>
  <si>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</si>
  <si>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</si>
  <si>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</si>
  <si>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</si>
  <si>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</si>
  <si>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</si>
  <si>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</si>
  <si>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</si>
  <si>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</si>
  <si>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</si>
  <si>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</si>
  <si>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</si>
  <si>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</si>
  <si>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</si>
  <si>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</si>
  <si>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</si>
  <si>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</si>
  <si>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</si>
  <si>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</si>
  <si>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</si>
  <si>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</si>
  <si>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</si>
  <si>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</si>
  <si>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</si>
  <si>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</si>
  <si>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</si>
  <si>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</si>
  <si>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</si>
  <si>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</si>
  <si>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</si>
  <si>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</si>
  <si>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</si>
  <si>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</si>
  <si>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</si>
  <si>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</si>
  <si>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</si>
  <si>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</si>
  <si>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</si>
  <si>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</si>
  <si>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</si>
  <si>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</si>
  <si>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</si>
  <si>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</si>
  <si>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</si>
  <si>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</si>
  <si>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</si>
  <si>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</si>
  <si>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</si>
  <si>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</si>
  <si>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</si>
  <si>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</si>
  <si>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</si>
  <si>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</si>
  <si>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</si>
  <si>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</si>
  <si>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</si>
  <si>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</si>
  <si>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</si>
  <si>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</si>
  <si>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</si>
  <si>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</si>
  <si>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</si>
  <si>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</si>
  <si>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</si>
  <si>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</si>
  <si>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</si>
  <si>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</si>
  <si>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</si>
  <si>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</si>
  <si>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</si>
  <si>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</si>
  <si>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</si>
  <si>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</si>
  <si>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</si>
  <si>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</si>
  <si>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</si>
  <si>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</si>
  <si>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</si>
  <si>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</si>
  <si>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</si>
  <si>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</si>
  <si>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</si>
  <si>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</si>
  <si>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</si>
  <si>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</si>
  <si>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</si>
  <si>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</si>
  <si>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</si>
  <si>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</si>
  <si>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</si>
  <si>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</si>
  <si>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</si>
  <si>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</si>
  <si>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</si>
  <si>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</si>
  <si>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</si>
  <si>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</si>
  <si>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</si>
  <si>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</si>
  <si>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</si>
  <si>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</si>
  <si>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</si>
  <si>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</si>
  <si>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</si>
  <si>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</si>
  <si>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</si>
  <si>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</si>
  <si>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</si>
  <si>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</si>
  <si>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</si>
  <si>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</si>
  <si>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</si>
  <si>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</si>
  <si>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</si>
  <si>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</si>
  <si>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</si>
  <si>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</si>
  <si>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</si>
  <si>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</si>
  <si>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</si>
  <si>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</si>
  <si>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</si>
  <si>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</si>
  <si>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</si>
  <si>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</si>
  <si>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</si>
  <si>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</si>
  <si>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</si>
  <si>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</si>
  <si>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</si>
  <si>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</si>
  <si>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</si>
  <si>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</si>
  <si>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</si>
  <si>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</si>
  <si>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</si>
  <si>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</si>
  <si>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</si>
  <si>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</si>
  <si>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</si>
  <si>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</si>
  <si>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</si>
  <si>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</si>
  <si>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</si>
  <si>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</si>
  <si>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</si>
  <si>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</si>
  <si>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</si>
  <si>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</si>
  <si>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</si>
  <si>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</si>
  <si>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</si>
  <si>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</si>
  <si>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</si>
  <si>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</si>
  <si>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</si>
  <si>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</si>
  <si>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</si>
  <si>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</si>
  <si>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</si>
  <si>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</si>
  <si>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</si>
  <si>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</si>
  <si>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</si>
  <si>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</si>
  <si>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</si>
  <si>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</si>
  <si>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</si>
  <si>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</si>
  <si>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</si>
  <si>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</si>
  <si>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</si>
  <si>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</si>
  <si>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</si>
  <si>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</si>
  <si>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</si>
  <si>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</si>
  <si>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</si>
  <si>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</si>
  <si>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</si>
  <si>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</si>
  <si>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</si>
  <si>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</si>
  <si>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</si>
  <si>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</si>
  <si>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</si>
  <si>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</si>
  <si>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</si>
  <si>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</si>
  <si>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</si>
  <si>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</si>
  <si>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</si>
  <si>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</si>
  <si>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</si>
  <si>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</si>
  <si>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</si>
  <si>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</si>
  <si>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</si>
  <si>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</si>
  <si>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</si>
  <si>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</si>
  <si>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</si>
  <si>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</si>
  <si>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</si>
  <si>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</si>
  <si>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</si>
  <si>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</si>
  <si>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</si>
  <si>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</si>
  <si>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</si>
  <si>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</si>
  <si>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</si>
  <si>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</si>
  <si>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</si>
  <si>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</si>
  <si>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</si>
  <si>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</si>
  <si>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</si>
  <si>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</si>
  <si>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</si>
  <si>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</si>
  <si>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</si>
  <si>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</si>
  <si>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</si>
  <si>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</si>
  <si>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</si>
  <si>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</si>
  <si>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</si>
  <si>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</si>
  <si>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</si>
  <si>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</si>
  <si>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</si>
  <si>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</si>
  <si>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</si>
  <si>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</si>
  <si>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</si>
  <si>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</si>
  <si>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</si>
  <si>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</si>
  <si>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</si>
  <si>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</si>
  <si>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</si>
  <si>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</si>
  <si>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</si>
  <si>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</si>
  <si>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</si>
  <si>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</si>
  <si>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</si>
  <si>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</si>
  <si>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</si>
  <si>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</si>
  <si>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</si>
  <si>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</si>
  <si>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</si>
  <si>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</si>
  <si>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</si>
  <si>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</si>
  <si>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</si>
  <si>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</si>
  <si>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</si>
  <si>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</si>
  <si>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</si>
  <si>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</si>
  <si>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</si>
  <si>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</si>
  <si>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</si>
  <si>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</si>
  <si>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</si>
  <si>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</si>
  <si>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</si>
  <si>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</si>
  <si>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</si>
  <si>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</si>
  <si>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</si>
  <si>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</si>
  <si>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</si>
  <si>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</si>
  <si>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</si>
  <si>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</si>
  <si>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</si>
  <si>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</si>
  <si>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</si>
  <si>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</si>
  <si>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</si>
  <si>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</si>
  <si>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</si>
  <si>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</si>
  <si>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</si>
  <si>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</si>
  <si>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</si>
  <si>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</si>
  <si>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</si>
  <si>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</si>
  <si>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</si>
  <si>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</si>
  <si>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</si>
  <si>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</si>
  <si>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</si>
  <si>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</si>
  <si>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</si>
  <si>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</si>
  <si>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</si>
  <si>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</si>
  <si>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</si>
  <si>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</si>
  <si>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</si>
  <si>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</si>
  <si>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</si>
  <si>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</si>
  <si>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</si>
  <si>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</si>
  <si>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</si>
  <si>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</si>
  <si>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</si>
  <si>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</si>
  <si>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</si>
  <si>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</si>
  <si>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</si>
  <si>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</si>
  <si>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</si>
  <si>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</si>
  <si>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</si>
  <si>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</si>
  <si>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</si>
  <si>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</si>
  <si>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</si>
  <si>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</si>
  <si>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</si>
  <si>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</si>
  <si>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</si>
  <si>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</si>
  <si>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</si>
  <si>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</si>
  <si>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</si>
  <si>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</si>
  <si>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</si>
  <si>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</si>
  <si>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</si>
  <si>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</si>
  <si>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</si>
  <si>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</si>
  <si>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</si>
  <si>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</si>
  <si>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</si>
  <si>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</si>
  <si>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</si>
  <si>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</si>
  <si>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</si>
  <si>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</si>
  <si>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</si>
  <si>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</si>
  <si>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</si>
  <si>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</si>
  <si>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</si>
  <si>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</si>
  <si>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</si>
  <si>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</si>
  <si>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</si>
  <si>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</si>
  <si>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</si>
  <si>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</si>
  <si>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</si>
  <si>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</si>
  <si>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</si>
  <si>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</si>
  <si>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</si>
  <si>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</si>
  <si>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</si>
  <si>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</si>
  <si>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</si>
  <si>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</si>
  <si>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</si>
  <si>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</si>
  <si>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</si>
  <si>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</si>
  <si>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</si>
  <si>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</si>
  <si>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</si>
  <si>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</si>
  <si>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</si>
  <si>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</si>
  <si>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</si>
  <si>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</si>
  <si>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</si>
  <si>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</si>
  <si>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</si>
  <si>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</si>
  <si>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</si>
  <si>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</si>
  <si>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</si>
  <si>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</si>
  <si>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</si>
  <si>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</si>
  <si>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</si>
  <si>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</si>
  <si>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</si>
  <si>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</si>
  <si>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</si>
  <si>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</si>
  <si>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</si>
  <si>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</si>
  <si>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</si>
  <si>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</si>
  <si>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</si>
  <si>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</si>
  <si>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</si>
  <si>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</si>
  <si>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</si>
  <si>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</si>
  <si>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</si>
  <si>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</si>
  <si>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</si>
  <si>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</si>
  <si>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</si>
  <si>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</si>
  <si>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</si>
  <si>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</si>
  <si>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</si>
  <si>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</si>
  <si>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</si>
  <si>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</si>
  <si>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</si>
  <si>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</si>
  <si>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</si>
  <si>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</si>
  <si>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</si>
  <si>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</si>
  <si>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</si>
  <si>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</si>
  <si>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</si>
  <si>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</si>
  <si>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</si>
  <si>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</si>
  <si>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</si>
  <si>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</si>
  <si>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</si>
  <si>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</si>
  <si>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</si>
  <si>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</si>
  <si>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</si>
  <si>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</si>
  <si>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</si>
  <si>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</si>
  <si>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</si>
  <si>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</si>
  <si>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</si>
  <si>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</si>
  <si>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</si>
  <si>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</si>
  <si>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</si>
  <si>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</si>
  <si>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</si>
  <si>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</si>
  <si>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</si>
  <si>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</si>
  <si>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</si>
  <si>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</si>
  <si>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</si>
  <si>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</si>
  <si>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</si>
  <si>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</si>
  <si>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</si>
  <si>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</si>
  <si>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</si>
  <si>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</si>
  <si>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</si>
  <si>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</si>
  <si>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</si>
  <si>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</si>
  <si>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</si>
  <si>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</si>
  <si>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</si>
  <si>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</si>
  <si>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</si>
  <si>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</si>
  <si>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</si>
  <si>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</si>
  <si>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</si>
  <si>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</si>
  <si>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</si>
  <si>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</si>
  <si>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</si>
  <si>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</si>
  <si>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</si>
  <si>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</si>
  <si>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</si>
  <si>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</si>
  <si>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</si>
  <si>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</si>
  <si>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</si>
  <si>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</si>
  <si>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</si>
  <si>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</si>
  <si>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</si>
  <si>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</si>
  <si>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</si>
  <si>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</si>
  <si>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</si>
  <si>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</si>
  <si>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</si>
  <si>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</si>
  <si>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</si>
  <si>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</si>
  <si>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</si>
  <si>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</si>
  <si>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</si>
  <si>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</si>
  <si>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</si>
  <si>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</si>
  <si>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</si>
  <si>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</si>
  <si>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</si>
  <si>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</si>
  <si>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</si>
  <si>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</si>
  <si>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</si>
  <si>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</si>
  <si>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</si>
  <si>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</si>
  <si>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</si>
  <si>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</si>
  <si>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</si>
  <si>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</si>
  <si>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</si>
  <si>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</si>
  <si>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</si>
  <si>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</si>
  <si>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</si>
  <si>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</si>
  <si>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</si>
  <si>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</si>
  <si>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</si>
  <si>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</si>
  <si>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</si>
  <si>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</si>
  <si>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</si>
  <si>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</si>
  <si>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</si>
  <si>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</si>
  <si>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</si>
  <si>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</si>
  <si>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</si>
  <si>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</si>
  <si>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</si>
  <si>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</si>
  <si>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</si>
  <si>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</si>
  <si>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</si>
  <si>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</si>
  <si>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</si>
  <si>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</si>
  <si>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</si>
  <si>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</si>
  <si>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</si>
  <si>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</si>
  <si>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</si>
  <si>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</si>
  <si>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</si>
  <si>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</si>
  <si>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</si>
  <si>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</si>
  <si>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</si>
  <si>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</si>
  <si>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</si>
  <si>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</si>
  <si>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</si>
  <si>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</si>
  <si>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</si>
  <si>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</si>
  <si>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</si>
  <si>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</si>
  <si>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</si>
  <si>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</si>
  <si>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</si>
  <si>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</si>
  <si>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</si>
  <si>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</si>
  <si>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</si>
  <si>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</si>
  <si>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</si>
  <si>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</si>
  <si>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</si>
  <si>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</si>
  <si>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</si>
  <si>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</si>
  <si>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</si>
  <si>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</si>
  <si>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</si>
  <si>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</si>
  <si>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</si>
  <si>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</si>
  <si>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</si>
  <si>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</si>
  <si>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</si>
  <si>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</si>
  <si>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</si>
  <si>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</si>
  <si>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</si>
  <si>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</si>
  <si>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</si>
  <si>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</si>
  <si>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</si>
  <si>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</si>
  <si>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</si>
  <si>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</si>
  <si>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</si>
  <si>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</si>
  <si>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</si>
  <si>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</si>
  <si>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</si>
  <si>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</si>
  <si>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</si>
  <si>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</si>
  <si>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</si>
  <si>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</si>
  <si>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</si>
  <si>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</si>
  <si>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</si>
  <si>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</si>
  <si>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</si>
  <si>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</si>
  <si>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</si>
  <si>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</si>
  <si>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</si>
  <si>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</si>
  <si>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</si>
  <si>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</si>
  <si>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</si>
  <si>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</si>
  <si>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</si>
  <si>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</si>
  <si>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</si>
  <si>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</si>
  <si>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</si>
  <si>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</si>
  <si>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</si>
  <si>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</si>
  <si>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</si>
  <si>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</si>
  <si>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</si>
  <si>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</si>
  <si>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</si>
  <si>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</si>
  <si>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</si>
  <si>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</si>
  <si>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</si>
  <si>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</si>
  <si>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</si>
  <si>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</si>
  <si>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</si>
  <si>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</si>
  <si>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</si>
  <si>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</si>
  <si>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</si>
  <si>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</si>
  <si>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</si>
  <si>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</si>
  <si>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</si>
  <si>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</si>
  <si>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</si>
  <si>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</si>
  <si>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</si>
  <si>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</si>
  <si>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</si>
  <si>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</si>
  <si>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</si>
  <si>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</si>
  <si>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</si>
  <si>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</si>
  <si>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</si>
  <si>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</si>
  <si>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</si>
  <si>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</si>
  <si>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</si>
  <si>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</si>
  <si>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</si>
  <si>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</si>
  <si>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</si>
  <si>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</si>
  <si>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</si>
  <si>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</si>
  <si>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</si>
  <si>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</si>
  <si>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</si>
  <si>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</si>
  <si>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</si>
  <si>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</si>
  <si>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</si>
  <si>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</si>
  <si>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</si>
  <si>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</si>
  <si>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</si>
  <si>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</si>
  <si>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</si>
  <si>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</si>
  <si>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</si>
  <si>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</si>
  <si>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</si>
  <si>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</si>
  <si>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</si>
  <si>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</si>
  <si>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</si>
  <si>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</si>
  <si>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</si>
  <si>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</si>
  <si>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</si>
  <si>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</si>
  <si>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</si>
  <si>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</si>
  <si>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</si>
  <si>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</si>
  <si>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</si>
  <si>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</si>
  <si>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</si>
  <si>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</si>
  <si>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</si>
  <si>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</si>
  <si>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</si>
  <si>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</si>
  <si>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</si>
  <si>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</si>
  <si>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</si>
  <si>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</si>
  <si>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</si>
  <si>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</si>
  <si>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</si>
  <si>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</si>
  <si>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</si>
  <si>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</si>
  <si>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</si>
  <si>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</si>
  <si>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</si>
  <si>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</si>
  <si>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</si>
  <si>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</si>
  <si>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</si>
  <si>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</si>
  <si>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</si>
  <si>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</si>
  <si>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</si>
  <si>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</si>
  <si>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</si>
  <si>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</si>
  <si>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</si>
  <si>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</si>
  <si>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</si>
  <si>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</si>
  <si>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</si>
  <si>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</si>
  <si>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</si>
  <si>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</si>
  <si>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</si>
  <si>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</si>
  <si>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</si>
  <si>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</si>
  <si>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</si>
  <si>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</si>
  <si>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</si>
  <si>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</si>
  <si>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</si>
  <si>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</si>
  <si>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</si>
  <si>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</si>
  <si>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</si>
  <si>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</si>
  <si>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</si>
  <si>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</si>
  <si>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</si>
  <si>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</si>
  <si>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</si>
  <si>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</si>
  <si>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</si>
  <si>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</si>
  <si>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</si>
  <si>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</si>
  <si>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</si>
  <si>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</si>
  <si>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</si>
  <si>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</si>
  <si>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</si>
  <si>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</si>
  <si>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</si>
  <si>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</si>
  <si>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</si>
  <si>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</si>
  <si>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</si>
  <si>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</si>
  <si>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</si>
  <si>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</si>
  <si>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</si>
  <si>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</si>
  <si>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</si>
  <si>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</si>
  <si>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</si>
  <si>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</si>
  <si>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</si>
  <si>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</si>
  <si>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</si>
  <si>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</si>
  <si>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</si>
  <si>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</si>
  <si>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</si>
  <si>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</si>
  <si>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</si>
  <si>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</si>
  <si>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</si>
  <si>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</si>
  <si>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</si>
  <si>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</si>
  <si>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</si>
  <si>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</si>
  <si>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</si>
  <si>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</si>
  <si>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</si>
  <si>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</si>
  <si>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</si>
  <si>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</si>
  <si>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</si>
  <si>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</si>
  <si>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</si>
  <si>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</si>
  <si>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</si>
  <si>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</si>
  <si>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</si>
  <si>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</si>
  <si>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</si>
  <si>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</si>
  <si>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</si>
  <si>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</si>
  <si>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</si>
  <si>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</si>
  <si>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</si>
  <si>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</si>
  <si>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</si>
  <si>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</si>
  <si>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</si>
  <si>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</si>
  <si>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</si>
  <si>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</si>
  <si>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</si>
  <si>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</si>
  <si>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</si>
  <si>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</si>
  <si>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</si>
  <si>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</si>
  <si>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</si>
  <si>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</si>
  <si>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</si>
  <si>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</si>
  <si>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</si>
  <si>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</si>
  <si>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</si>
  <si>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</si>
  <si>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</si>
  <si>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</si>
  <si>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</si>
  <si>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</si>
  <si>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</si>
  <si>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</si>
  <si>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</si>
  <si>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</si>
  <si>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</si>
  <si>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</si>
  <si>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</si>
  <si>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</si>
  <si>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</si>
  <si>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</si>
  <si>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</si>
  <si>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</si>
  <si>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</si>
  <si>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</si>
  <si>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</si>
  <si>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</si>
  <si>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</si>
  <si>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</si>
  <si>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</si>
  <si>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</si>
  <si>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</si>
  <si>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</si>
  <si>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</si>
  <si>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</si>
  <si>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</si>
  <si>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</si>
  <si>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</si>
  <si>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</si>
  <si>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</si>
  <si>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</si>
  <si>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</si>
  <si>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</si>
  <si>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</si>
  <si>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</si>
  <si>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</si>
  <si>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</si>
  <si>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</si>
  <si>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</si>
  <si>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</si>
  <si>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</si>
  <si>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</si>
  <si>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</si>
  <si>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</si>
  <si>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</si>
  <si>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</si>
  <si>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</si>
  <si>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</si>
  <si>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</si>
  <si>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</si>
  <si>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</si>
  <si>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</si>
  <si>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</si>
  <si>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</si>
  <si>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</si>
  <si>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</si>
  <si>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</si>
  <si>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</si>
  <si>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</si>
  <si>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</si>
  <si>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</si>
  <si>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</si>
  <si>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</si>
  <si>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</si>
  <si>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</si>
  <si>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</si>
  <si>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</si>
  <si>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</si>
  <si>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</si>
  <si>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</si>
  <si>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</si>
  <si>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</si>
  <si>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</si>
  <si>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</si>
  <si>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</si>
  <si>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</si>
  <si>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</si>
  <si>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</si>
  <si>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</si>
  <si>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</si>
  <si>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</si>
  <si>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</si>
  <si>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</si>
  <si>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</si>
  <si>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</si>
  <si>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</si>
  <si>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</si>
  <si>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</si>
  <si>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</si>
  <si>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</si>
  <si>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</si>
  <si>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</si>
  <si>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</si>
  <si>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</si>
  <si>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</si>
  <si>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</si>
  <si>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</si>
  <si>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</si>
  <si>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</si>
  <si>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</si>
  <si>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</si>
  <si>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</si>
  <si>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</si>
  <si>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</si>
  <si>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</si>
  <si>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</si>
  <si>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</si>
  <si>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</si>
  <si>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</si>
  <si>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</si>
  <si>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</si>
  <si>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</si>
  <si>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</si>
  <si>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</si>
  <si>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</si>
  <si>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</si>
  <si>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</si>
  <si>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</si>
  <si>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</si>
  <si>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</si>
  <si>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</si>
  <si>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</si>
  <si>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</si>
  <si>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</si>
  <si>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</si>
  <si>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</si>
  <si>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</si>
  <si>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</si>
  <si>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</si>
  <si>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</si>
  <si>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</si>
  <si>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</si>
  <si>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</si>
  <si>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</si>
  <si>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</si>
  <si>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</si>
  <si>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</si>
  <si>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</si>
  <si>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</si>
  <si>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</si>
  <si>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</si>
  <si>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</si>
  <si>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</si>
  <si>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</si>
  <si>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</si>
  <si>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</si>
  <si>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</si>
  <si>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</si>
  <si>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</si>
  <si>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</si>
  <si>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</si>
  <si>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</si>
  <si>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</si>
  <si>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</si>
  <si>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</si>
  <si>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</si>
  <si>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</si>
  <si>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</si>
  <si>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</si>
  <si>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</si>
  <si>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</si>
  <si>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</si>
  <si>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</si>
  <si>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</si>
  <si>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</si>
  <si>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</si>
  <si>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</si>
  <si>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</si>
  <si>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</si>
  <si>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</si>
  <si>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</si>
  <si>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</si>
  <si>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</si>
  <si>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</si>
  <si>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</si>
  <si>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</si>
  <si>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</si>
  <si>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</si>
  <si>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</si>
  <si>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</si>
  <si>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</si>
  <si>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</si>
  <si>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</si>
  <si>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</si>
  <si>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</si>
  <si>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</si>
  <si>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</si>
  <si>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</si>
  <si>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</si>
  <si>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</si>
  <si>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</si>
  <si>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</si>
  <si>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</si>
  <si>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</si>
  <si>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</si>
  <si>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</si>
  <si>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</si>
  <si>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</si>
  <si>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</si>
  <si>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</si>
  <si>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</si>
  <si>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</si>
  <si>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</si>
  <si>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</si>
  <si>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</si>
  <si>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</si>
  <si>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</si>
  <si>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</si>
  <si>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</si>
  <si>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</si>
  <si>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</si>
  <si>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</si>
  <si>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</si>
  <si>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</si>
  <si>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</si>
  <si>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</si>
  <si>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</si>
  <si>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</si>
  <si>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</si>
  <si>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</si>
  <si>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</si>
  <si>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</si>
  <si>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</si>
  <si>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</si>
  <si>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</si>
  <si>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</si>
  <si>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</si>
  <si>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</si>
  <si>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</si>
  <si>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</si>
  <si>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</si>
  <si>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</si>
  <si>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</si>
  <si>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</si>
  <si>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</si>
  <si>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</si>
  <si>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</si>
  <si>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</si>
  <si>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</si>
  <si>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</si>
  <si>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</si>
  <si>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</si>
  <si>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</si>
  <si>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</si>
  <si>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</si>
  <si>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</si>
  <si>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</si>
  <si>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</si>
  <si>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</si>
  <si>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</si>
  <si>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</si>
  <si>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</si>
  <si>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</si>
  <si>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</si>
  <si>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</si>
  <si>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</si>
  <si>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</si>
  <si>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</si>
  <si>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</si>
  <si>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</si>
  <si>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</si>
  <si>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</si>
  <si>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</si>
  <si>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</si>
  <si>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</si>
  <si>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</si>
  <si>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</si>
  <si>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</si>
  <si>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</si>
  <si>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</si>
  <si>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</si>
  <si>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</si>
  <si>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</si>
  <si>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</si>
  <si>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</si>
  <si>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</si>
  <si>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</si>
  <si>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</si>
  <si>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</si>
  <si>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</si>
  <si>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</si>
  <si>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</si>
  <si>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</si>
  <si>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</si>
  <si>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</si>
  <si>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</si>
  <si>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</si>
  <si>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</si>
  <si>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</si>
  <si>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</si>
  <si>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</si>
  <si>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</si>
  <si>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</si>
  <si>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</si>
  <si>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</si>
  <si>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</si>
  <si>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</si>
  <si>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</si>
  <si>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</si>
  <si>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</si>
  <si>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</si>
  <si>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</si>
  <si>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</si>
  <si>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</si>
  <si>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</si>
  <si>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</si>
  <si>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</si>
  <si>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</si>
  <si>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</si>
  <si>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</si>
  <si>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</si>
  <si>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</si>
  <si>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</si>
  <si>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</si>
  <si>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</si>
  <si>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</si>
  <si>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</si>
  <si>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</si>
  <si>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</si>
  <si>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</si>
  <si>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</si>
  <si>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</si>
  <si>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</si>
  <si>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</si>
  <si>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</si>
  <si>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</si>
  <si>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</si>
  <si>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</si>
  <si>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</si>
  <si>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</si>
  <si>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</si>
  <si>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</si>
  <si>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</si>
  <si>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</si>
  <si>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</si>
  <si>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</si>
  <si>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</si>
  <si>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</si>
  <si>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</si>
  <si>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</si>
  <si>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</si>
  <si>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</si>
  <si>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</si>
  <si>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</si>
  <si>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</si>
  <si>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</si>
  <si>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</si>
  <si>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</si>
  <si>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</si>
  <si>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</si>
  <si>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</si>
  <si>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</si>
  <si>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</si>
  <si>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</si>
  <si>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</si>
  <si>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</si>
  <si>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</si>
  <si>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</si>
  <si>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</si>
  <si>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</si>
  <si>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</si>
  <si>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</si>
  <si>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</si>
  <si>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</si>
  <si>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</si>
  <si>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</si>
  <si>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</si>
  <si>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</si>
  <si>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</si>
  <si>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</si>
  <si>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</si>
  <si>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</si>
  <si>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</si>
  <si>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</si>
  <si>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</si>
  <si>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</si>
  <si>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</si>
  <si>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</si>
  <si>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</si>
  <si>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</si>
  <si>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</si>
  <si>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</si>
  <si>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</si>
  <si>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</si>
  <si>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</si>
  <si>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</si>
  <si>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</si>
  <si>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</si>
  <si>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</si>
  <si>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</si>
  <si>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</si>
  <si>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</si>
  <si>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</si>
  <si>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</si>
  <si>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</si>
  <si>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</si>
  <si>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</si>
  <si>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</si>
  <si>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</si>
  <si>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</si>
  <si>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</si>
  <si>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</si>
  <si>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</si>
  <si>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</si>
  <si>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</si>
  <si>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</si>
  <si>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</si>
  <si>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</si>
  <si>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</si>
  <si>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</si>
  <si>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</si>
  <si>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</si>
  <si>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</si>
  <si>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</si>
  <si>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</si>
  <si>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</si>
  <si>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</si>
  <si>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</si>
  <si>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</si>
  <si>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</si>
  <si>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</si>
  <si>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</si>
  <si>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</si>
  <si>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</si>
  <si>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</si>
  <si>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</si>
  <si>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</si>
  <si>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</si>
  <si>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</si>
  <si>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</si>
  <si>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</si>
  <si>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</si>
  <si>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</si>
  <si>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</si>
  <si>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</si>
  <si>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</si>
  <si>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</si>
  <si>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</si>
  <si>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</si>
  <si>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</si>
  <si>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</si>
  <si>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</si>
  <si>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</si>
  <si>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</si>
  <si>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</si>
  <si>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</si>
  <si>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</si>
  <si>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</si>
  <si>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</si>
  <si>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</si>
  <si>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</si>
  <si>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</si>
  <si>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</si>
  <si>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</si>
  <si>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</si>
  <si>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</si>
  <si>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</si>
  <si>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</si>
  <si>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</si>
  <si>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</si>
  <si>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</si>
  <si>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</si>
  <si>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</si>
  <si>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</si>
  <si>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</si>
  <si>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</si>
  <si>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</si>
  <si>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</si>
  <si>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</si>
  <si>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</si>
  <si>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</si>
  <si>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</si>
  <si>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</si>
  <si>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</si>
  <si>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</si>
  <si>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</si>
  <si>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</si>
  <si>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</si>
  <si>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</si>
  <si>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</si>
  <si>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</si>
  <si>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</si>
  <si>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</si>
  <si>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</si>
  <si>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</si>
  <si>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</si>
  <si>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</si>
  <si>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</si>
  <si>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</si>
  <si>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</si>
  <si>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</si>
  <si>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</si>
  <si>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</si>
  <si>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</si>
  <si>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</si>
  <si>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</si>
  <si>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</si>
  <si>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</si>
  <si>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</si>
  <si>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</si>
  <si>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</si>
  <si>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</si>
  <si>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</si>
  <si>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</si>
  <si>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</si>
  <si>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</si>
  <si>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</si>
  <si>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</si>
  <si>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</si>
  <si>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</si>
  <si>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</si>
  <si>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</si>
  <si>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</si>
  <si>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</si>
  <si>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</si>
  <si>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</si>
  <si>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</si>
  <si>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</si>
  <si>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</si>
  <si>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</si>
  <si>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</si>
  <si>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</si>
  <si>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</si>
  <si>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</si>
  <si>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</si>
  <si>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</si>
  <si>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</si>
  <si>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</si>
  <si>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</si>
  <si>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</si>
  <si>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</si>
  <si>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</si>
  <si>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</si>
  <si>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</si>
  <si>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</si>
  <si>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</si>
  <si>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</si>
  <si>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</si>
  <si>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</si>
  <si>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</si>
  <si>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</si>
  <si>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</si>
  <si>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</si>
  <si>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</si>
  <si>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</si>
  <si>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</si>
  <si>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</si>
  <si>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</si>
  <si>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</si>
  <si>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</si>
  <si>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</si>
  <si>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</si>
  <si>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</si>
  <si>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</si>
  <si>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</si>
  <si>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</si>
  <si>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</si>
  <si>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</si>
  <si>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</si>
  <si>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</si>
  <si>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</si>
  <si>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</si>
  <si>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</si>
  <si>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</si>
  <si>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</si>
  <si>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</si>
  <si>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</si>
  <si>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</si>
  <si>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</si>
  <si>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</si>
  <si>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</si>
  <si>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</si>
  <si>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</si>
  <si>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</si>
  <si>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</si>
  <si>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</si>
  <si>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</si>
  <si>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</si>
  <si>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</si>
  <si>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</si>
  <si>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</si>
  <si>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</si>
  <si>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</si>
  <si>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</si>
  <si>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</si>
  <si>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</si>
  <si>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</si>
  <si>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</si>
  <si>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</si>
  <si>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</si>
  <si>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</si>
  <si>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</si>
  <si>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</si>
  <si>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</si>
  <si>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</si>
  <si>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</si>
  <si>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</si>
  <si>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</si>
  <si>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</si>
  <si>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</si>
  <si>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</si>
  <si>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</si>
  <si>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</si>
  <si>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</si>
  <si>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</si>
  <si>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</si>
  <si>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</si>
  <si>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</si>
  <si>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</si>
  <si>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</si>
  <si>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</si>
  <si>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</si>
  <si>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</si>
  <si>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</si>
  <si>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</si>
  <si>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</si>
  <si>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</si>
  <si>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</si>
  <si>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</si>
  <si>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</si>
  <si>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</si>
  <si>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</si>
  <si>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</si>
  <si>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</si>
  <si>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</si>
  <si>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</si>
  <si>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</si>
  <si>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</si>
  <si>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</si>
  <si>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</si>
  <si>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</si>
  <si>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</si>
  <si>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</si>
  <si>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</si>
  <si>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</si>
  <si>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</si>
  <si>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</si>
  <si>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</si>
  <si>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</si>
  <si>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</si>
  <si>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</si>
  <si>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</si>
  <si>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</si>
  <si>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</si>
  <si>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</si>
  <si>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</si>
  <si>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</si>
  <si>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</si>
  <si>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</si>
  <si>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</si>
  <si>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</si>
  <si>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</si>
  <si>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</si>
  <si>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</si>
  <si>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</si>
  <si>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</si>
  <si>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</si>
  <si>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</si>
  <si>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</si>
  <si>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</si>
  <si>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</si>
  <si>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</si>
  <si>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</si>
  <si>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</si>
  <si>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</si>
  <si>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</si>
  <si>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</si>
  <si>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</si>
  <si>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</si>
  <si>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</si>
  <si>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</si>
  <si>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</si>
  <si>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</si>
  <si>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</si>
  <si>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</si>
  <si>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</si>
  <si>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</si>
  <si>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</si>
  <si>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</si>
  <si>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</si>
  <si>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</si>
  <si>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</si>
  <si>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</si>
  <si>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</si>
  <si>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</si>
  <si>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</si>
  <si>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</si>
  <si>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</si>
  <si>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</si>
  <si>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</si>
  <si>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</si>
  <si>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</si>
  <si>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</si>
  <si>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</si>
  <si>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</si>
  <si>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</si>
  <si>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</si>
  <si>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</si>
  <si>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</si>
  <si>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</si>
  <si>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</si>
  <si>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</si>
  <si>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</si>
  <si>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</si>
  <si>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</si>
  <si>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</si>
  <si>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</si>
  <si>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</si>
  <si>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</si>
  <si>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</si>
  <si>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</si>
  <si>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</si>
  <si>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</si>
  <si>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</si>
  <si>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</si>
  <si>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</si>
  <si>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</si>
  <si>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</si>
  <si>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</si>
  <si>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</si>
  <si>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</si>
  <si>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</si>
  <si>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</si>
  <si>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</si>
  <si>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</si>
  <si>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</si>
  <si>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</si>
  <si>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</si>
  <si>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</si>
  <si>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</si>
  <si>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</si>
  <si>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</si>
  <si>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</si>
  <si>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</si>
  <si>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</si>
  <si>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</si>
  <si>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</si>
  <si>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</si>
  <si>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</si>
  <si>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</si>
  <si>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</si>
  <si>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</si>
  <si>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</si>
  <si>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</si>
  <si>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</si>
  <si>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</si>
  <si>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</si>
  <si>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</si>
  <si>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</si>
  <si>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</si>
  <si>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</si>
  <si>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</si>
  <si>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</si>
  <si>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</si>
  <si>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</si>
  <si>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</si>
  <si>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</si>
  <si>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</si>
  <si>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</si>
  <si>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</si>
  <si>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</si>
  <si>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</si>
  <si>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</si>
  <si>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</si>
  <si>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</si>
  <si>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</si>
  <si>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</si>
  <si>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</si>
  <si>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</si>
  <si>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</si>
  <si>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</si>
  <si>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</si>
  <si>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</si>
  <si>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</si>
  <si>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</si>
  <si>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</si>
  <si>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</si>
  <si>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</si>
  <si>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</si>
  <si>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</si>
  <si>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</si>
  <si>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</si>
  <si>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</si>
  <si>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</si>
  <si>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</si>
  <si>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</si>
  <si>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</si>
  <si>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</si>
  <si>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</si>
  <si>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</si>
  <si>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</si>
  <si>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</si>
  <si>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</si>
  <si>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</si>
  <si>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</si>
  <si>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</si>
  <si>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</si>
  <si>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</si>
  <si>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</si>
  <si>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</si>
  <si>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</si>
  <si>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</si>
  <si>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</si>
  <si>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</si>
  <si>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</si>
  <si>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</si>
  <si>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</si>
  <si>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</si>
  <si>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</si>
  <si>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</si>
  <si>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</si>
  <si>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</si>
  <si>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</si>
  <si>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</si>
  <si>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</si>
  <si>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</si>
  <si>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</si>
  <si>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</si>
  <si>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</si>
  <si>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</si>
  <si>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</si>
  <si>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</si>
  <si>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</si>
  <si>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</si>
  <si>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</si>
  <si>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</si>
  <si>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</si>
  <si>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</si>
  <si>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</si>
  <si>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</si>
  <si>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</si>
  <si>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</si>
  <si>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</si>
  <si>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</si>
  <si>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</si>
  <si>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</si>
  <si>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</si>
  <si>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</si>
  <si>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</si>
  <si>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</si>
  <si>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</si>
  <si>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</si>
  <si>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</si>
  <si>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</si>
  <si>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</si>
  <si>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</si>
  <si>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</si>
  <si>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</si>
  <si>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</si>
  <si>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</si>
  <si>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</si>
  <si>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</si>
  <si>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</si>
  <si>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</si>
  <si>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</si>
  <si>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</si>
  <si>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</si>
  <si>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</si>
  <si>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</si>
  <si>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</si>
  <si>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</si>
  <si>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</si>
  <si>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</si>
  <si>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</si>
  <si>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</si>
  <si>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</si>
  <si>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</si>
  <si>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</si>
  <si>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</si>
  <si>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</si>
  <si>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</si>
  <si>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</si>
  <si>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</si>
  <si>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</si>
  <si>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</si>
  <si>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</si>
  <si>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</si>
  <si>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</si>
  <si>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</si>
  <si>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</si>
  <si>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</si>
  <si>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</si>
  <si>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</si>
  <si>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</si>
  <si>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</si>
  <si>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</si>
  <si>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</si>
  <si>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</si>
  <si>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</si>
  <si>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</si>
  <si>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</si>
  <si>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</si>
  <si>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</si>
  <si>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</si>
  <si>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</si>
  <si>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</si>
  <si>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</si>
  <si>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</si>
  <si>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</si>
  <si>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</si>
  <si>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</si>
  <si>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</si>
  <si>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</si>
  <si>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</si>
  <si>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</si>
  <si>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</si>
  <si>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</si>
  <si>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</si>
  <si>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</si>
  <si>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</si>
  <si>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</si>
  <si>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</si>
  <si>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</si>
  <si>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</si>
  <si>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</si>
  <si>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</si>
  <si>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</si>
  <si>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</si>
  <si>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</si>
  <si>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</si>
  <si>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</si>
  <si>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</si>
  <si>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</si>
  <si>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</si>
  <si>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</si>
  <si>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</si>
  <si>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</si>
  <si>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</si>
  <si>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</si>
  <si>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</si>
  <si>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</si>
  <si>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</si>
  <si>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</si>
  <si>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</si>
  <si>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</si>
  <si>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</si>
  <si>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</si>
  <si>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</si>
  <si>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</si>
  <si>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</si>
  <si>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</si>
  <si>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</si>
  <si>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</si>
  <si>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</si>
  <si>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</si>
  <si>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</si>
  <si>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</si>
  <si>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</si>
  <si>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</si>
  <si>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</si>
  <si>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</si>
  <si>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</si>
  <si>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</si>
  <si>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</si>
  <si>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</si>
  <si>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</si>
  <si>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</si>
  <si>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</si>
  <si>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</si>
  <si>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</si>
  <si>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</si>
  <si>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</si>
  <si>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</si>
  <si>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</si>
  <si>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</si>
  <si>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</si>
  <si>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</si>
  <si>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</si>
  <si>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</si>
  <si>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</si>
  <si>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</si>
  <si>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</si>
  <si>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</si>
  <si>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</si>
  <si>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</si>
  <si>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</si>
  <si>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</si>
  <si>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</si>
  <si>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</si>
  <si>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</si>
  <si>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</si>
  <si>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</si>
  <si>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</si>
  <si>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</si>
  <si>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</si>
  <si>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</si>
  <si>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</si>
  <si>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</si>
  <si>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</si>
  <si>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</si>
  <si>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</si>
  <si>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</si>
  <si>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</si>
  <si>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</si>
  <si>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</si>
  <si>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</si>
  <si>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</si>
  <si>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</si>
  <si>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</si>
  <si>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</si>
  <si>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</si>
  <si>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</si>
  <si>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</si>
  <si>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</si>
  <si>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</si>
  <si>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</si>
  <si>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</si>
  <si>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</si>
  <si>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</si>
  <si>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</si>
  <si>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</si>
  <si>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</si>
  <si>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</si>
  <si>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</si>
  <si>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</si>
  <si>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</si>
  <si>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</si>
  <si>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</si>
  <si>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</si>
  <si>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</si>
  <si>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</si>
  <si>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</si>
  <si>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</si>
  <si>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</si>
  <si>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</si>
  <si>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</si>
  <si>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</si>
  <si>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</si>
  <si>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</si>
  <si>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</si>
  <si>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</si>
  <si>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</si>
  <si>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</si>
  <si>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</si>
  <si>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</si>
  <si>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</si>
  <si>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</si>
  <si>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</si>
  <si>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</si>
  <si>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</si>
  <si>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</si>
  <si>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</si>
  <si>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</si>
  <si>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</si>
  <si>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</si>
  <si>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</si>
  <si>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</si>
  <si>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</si>
  <si>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</si>
  <si>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</si>
  <si>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</si>
  <si>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</si>
  <si>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</si>
  <si>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</si>
  <si>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</si>
  <si>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</si>
  <si>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</si>
  <si>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</si>
  <si>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</si>
  <si>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</si>
  <si>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</si>
  <si>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</si>
  <si>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</si>
  <si>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</si>
  <si>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</si>
  <si>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</si>
  <si>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</si>
  <si>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</si>
  <si>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</si>
  <si>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</si>
  <si>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</si>
  <si>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</si>
  <si>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</si>
  <si>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</si>
  <si>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</si>
  <si>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</si>
  <si>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</si>
  <si>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</si>
  <si>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</si>
  <si>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</si>
  <si>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</si>
  <si>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</si>
  <si>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</si>
  <si>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</si>
  <si>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</si>
  <si>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</si>
  <si>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</si>
  <si>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</si>
  <si>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</si>
  <si>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</si>
  <si>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</si>
  <si>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</si>
  <si>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</si>
  <si>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</si>
  <si>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</si>
  <si>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</si>
  <si>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</si>
  <si>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</si>
  <si>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</si>
  <si>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</si>
  <si>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</si>
  <si>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</si>
  <si>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</si>
  <si>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</si>
  <si>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</si>
  <si>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</si>
  <si>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</si>
  <si>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</si>
  <si>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</si>
  <si>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</si>
  <si>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</si>
  <si>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</si>
  <si>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</si>
  <si>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</si>
  <si>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</si>
  <si>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</si>
  <si>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</si>
  <si>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</si>
  <si>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</si>
  <si>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</si>
  <si>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</si>
  <si>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</si>
  <si>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</si>
  <si>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</si>
  <si>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</si>
  <si>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</si>
  <si>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</si>
  <si>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</si>
  <si>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</si>
  <si>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</si>
  <si>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</si>
  <si>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</si>
  <si>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</si>
  <si>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</si>
  <si>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</si>
  <si>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</si>
  <si>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</si>
  <si>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</si>
  <si>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</si>
  <si>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</si>
  <si>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</si>
  <si>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</si>
  <si>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</si>
  <si>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</si>
  <si>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</si>
  <si>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</si>
  <si>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</si>
  <si>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</si>
  <si>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</si>
  <si>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</si>
  <si>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</si>
  <si>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</si>
  <si>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</si>
  <si>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</si>
  <si>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</si>
  <si>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</si>
  <si>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</si>
  <si>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</si>
  <si>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</si>
  <si>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</si>
  <si>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</si>
  <si>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</si>
  <si>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</si>
  <si>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</si>
  <si>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</si>
  <si>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</si>
  <si>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</si>
  <si>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</si>
  <si>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</si>
  <si>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</si>
  <si>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</si>
  <si>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</si>
  <si>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</si>
  <si>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</si>
  <si>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</si>
  <si>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</si>
  <si>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</si>
  <si>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</si>
  <si>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</si>
  <si>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</si>
  <si>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</si>
  <si>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</si>
  <si>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</si>
  <si>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</si>
  <si>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</si>
  <si>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</si>
  <si>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</si>
  <si>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</si>
  <si>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</si>
  <si>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</si>
  <si>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</si>
  <si>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</si>
  <si>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</si>
  <si>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</si>
  <si>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</si>
  <si>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</si>
  <si>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</si>
  <si>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</si>
  <si>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</si>
  <si>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</si>
  <si>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</si>
  <si>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</si>
  <si>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</si>
  <si>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</si>
  <si>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</si>
  <si>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</si>
  <si>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</si>
  <si>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</si>
  <si>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</si>
  <si>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</si>
  <si>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</si>
  <si>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</si>
  <si>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</si>
  <si>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</si>
  <si>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</si>
  <si>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</si>
  <si>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</si>
  <si>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</si>
  <si>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</si>
  <si>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</si>
  <si>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</si>
  <si>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</si>
  <si>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</si>
  <si>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</si>
  <si>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</si>
  <si>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</si>
  <si>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</si>
  <si>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</si>
  <si>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</si>
  <si>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</si>
  <si>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</si>
  <si>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</si>
  <si>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</si>
  <si>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</si>
  <si>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</si>
  <si>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</si>
  <si>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</si>
  <si>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</si>
  <si>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</si>
  <si>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</si>
  <si>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</si>
  <si>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</si>
  <si>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</si>
  <si>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</si>
  <si>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</si>
  <si>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</si>
  <si>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</si>
  <si>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</si>
  <si>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</si>
  <si>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</si>
  <si>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</si>
  <si>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</si>
  <si>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</si>
  <si>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</si>
  <si>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</si>
  <si>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</si>
  <si>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</si>
  <si>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</si>
  <si>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</si>
  <si>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</si>
  <si>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</si>
  <si>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</si>
  <si>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</si>
  <si>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</si>
  <si>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</si>
  <si>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</si>
  <si>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</si>
  <si>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</si>
  <si>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</si>
  <si>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</si>
  <si>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</si>
  <si>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</si>
  <si>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</si>
  <si>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</si>
  <si>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</si>
  <si>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</si>
  <si>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</si>
  <si>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</si>
  <si>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</si>
  <si>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</si>
  <si>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</si>
  <si>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</si>
  <si>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</si>
  <si>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</si>
  <si>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</si>
  <si>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</si>
  <si>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</si>
  <si>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</si>
  <si>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</si>
  <si>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</si>
  <si>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</si>
  <si>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</si>
  <si>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</si>
  <si>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</si>
  <si>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</si>
  <si>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</si>
  <si>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</si>
  <si>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</si>
  <si>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</si>
  <si>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</si>
  <si>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</si>
  <si>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</si>
  <si>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</si>
  <si>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</si>
  <si>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</si>
  <si>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</si>
  <si>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</si>
  <si>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</si>
  <si>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</si>
  <si>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</si>
  <si>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</si>
  <si>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</si>
  <si>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</si>
  <si>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</si>
  <si>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</si>
  <si>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</si>
  <si>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</si>
  <si>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</si>
  <si>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</si>
  <si>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</si>
  <si>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</si>
  <si>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</si>
  <si>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</si>
  <si>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</si>
  <si>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</si>
  <si>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</si>
  <si>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</si>
  <si>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</si>
  <si>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</si>
  <si>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</si>
  <si>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</si>
  <si>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</si>
  <si>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</si>
  <si>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</si>
  <si>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</si>
  <si>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</si>
  <si>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</si>
  <si>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</si>
  <si>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</si>
  <si>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</si>
  <si>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</si>
  <si>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</si>
  <si>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</si>
  <si>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</si>
  <si>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</si>
  <si>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</si>
  <si>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</si>
  <si>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</si>
  <si>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</si>
  <si>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</si>
  <si>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</si>
  <si>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</si>
  <si>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</si>
  <si>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</si>
  <si>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</si>
  <si>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</si>
  <si>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</si>
  <si>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</si>
  <si>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</si>
  <si>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</si>
  <si>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</si>
  <si>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</si>
  <si>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</si>
  <si>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</si>
  <si>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</si>
  <si>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</si>
  <si>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</si>
  <si>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</si>
  <si>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</si>
  <si>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</si>
  <si>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</si>
  <si>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</si>
  <si>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</si>
  <si>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</si>
  <si>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</si>
  <si>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</si>
  <si>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</si>
  <si>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</si>
  <si>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</si>
  <si>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</si>
  <si>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</si>
  <si>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</si>
  <si>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</si>
  <si>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</si>
  <si>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</si>
  <si>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</si>
  <si>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</si>
  <si>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</si>
  <si>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</si>
  <si>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</si>
  <si>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</si>
  <si>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</si>
  <si>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</si>
  <si>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</si>
  <si>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</si>
  <si>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</si>
  <si>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</si>
  <si>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</si>
  <si>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</si>
  <si>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</si>
  <si>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</si>
  <si>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</si>
  <si>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</si>
  <si>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</si>
  <si>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</si>
  <si>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</si>
  <si>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</si>
  <si>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</si>
  <si>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</si>
  <si>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</si>
  <si>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</si>
  <si>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</si>
  <si>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</si>
  <si>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</si>
  <si>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</si>
  <si>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</si>
  <si>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</si>
  <si>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</si>
  <si>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</si>
  <si>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</si>
  <si>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</si>
  <si>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</si>
  <si>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</si>
  <si>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</si>
  <si>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</si>
  <si>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</si>
  <si>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</si>
  <si>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</si>
  <si>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</si>
  <si>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</si>
  <si>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</si>
  <si>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</si>
  <si>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</si>
  <si>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</si>
  <si>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</si>
  <si>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</si>
  <si>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</si>
  <si>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</si>
  <si>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</si>
  <si>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</si>
  <si>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</si>
  <si>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</si>
  <si>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</si>
  <si>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</si>
  <si>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</si>
  <si>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</si>
  <si>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</si>
  <si>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</si>
  <si>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</si>
  <si>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</si>
  <si>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</si>
  <si>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</si>
  <si>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</si>
  <si>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</si>
  <si>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</si>
  <si>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</si>
  <si>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</si>
  <si>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</si>
  <si>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</si>
  <si>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</si>
  <si>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</si>
  <si>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</si>
  <si>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</si>
  <si>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</si>
  <si>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</si>
  <si>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</si>
  <si>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</si>
  <si>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</si>
  <si>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</si>
  <si>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</si>
  <si>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</si>
  <si>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</si>
  <si>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</si>
  <si>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</si>
  <si>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</si>
  <si>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</si>
  <si>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</si>
  <si>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</si>
  <si>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</si>
  <si>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</si>
  <si>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</si>
  <si>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</si>
  <si>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</si>
  <si>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</si>
  <si>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</si>
  <si>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</si>
  <si>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</si>
  <si>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</si>
  <si>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</si>
  <si>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</si>
  <si>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</si>
  <si>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</si>
  <si>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</si>
  <si>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</si>
  <si>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</si>
  <si>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</si>
  <si>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</si>
  <si>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</si>
  <si>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</si>
  <si>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</si>
  <si>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</si>
  <si>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</si>
  <si>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</si>
  <si>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</si>
  <si>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</si>
  <si>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</si>
  <si>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</si>
  <si>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</si>
  <si>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</si>
  <si>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</si>
  <si>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</si>
  <si>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</si>
  <si>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</si>
  <si>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</si>
  <si>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</si>
  <si>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</si>
  <si>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</si>
  <si>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</si>
  <si>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</si>
  <si>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</si>
  <si>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</si>
  <si>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</si>
  <si>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</si>
  <si>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</si>
  <si>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</si>
  <si>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</si>
  <si>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</si>
  <si>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</si>
  <si>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</si>
  <si>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</si>
  <si>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</si>
  <si>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</si>
  <si>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</si>
  <si>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</si>
  <si>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</si>
  <si>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</si>
  <si>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</si>
  <si>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</si>
  <si>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</si>
  <si>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</si>
  <si>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</si>
  <si>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</si>
  <si>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</si>
  <si>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</si>
  <si>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</si>
  <si>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</si>
  <si>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</si>
  <si>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</si>
  <si>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</si>
  <si>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</si>
  <si>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</si>
  <si>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</si>
  <si>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</si>
  <si>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</si>
  <si>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</si>
  <si>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</si>
  <si>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</si>
  <si>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</si>
  <si>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</si>
  <si>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</si>
  <si>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</si>
  <si>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</si>
  <si>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</si>
  <si>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</si>
  <si>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</si>
  <si>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</si>
  <si>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</si>
  <si>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</si>
  <si>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</si>
  <si>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</si>
  <si>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</si>
  <si>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</si>
  <si>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</si>
  <si>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</si>
  <si>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</si>
  <si>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</si>
  <si>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</si>
  <si>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</si>
  <si>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</si>
  <si>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</si>
  <si>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</si>
  <si>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</si>
  <si>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</si>
  <si>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</si>
  <si>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</si>
  <si>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</si>
  <si>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</si>
  <si>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</si>
  <si>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</si>
  <si>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</si>
  <si>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</si>
  <si>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</si>
  <si>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</si>
  <si>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</si>
  <si>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</si>
  <si>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</si>
  <si>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</si>
  <si>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</si>
  <si>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</si>
  <si>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</si>
  <si>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</si>
  <si>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</si>
  <si>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</si>
  <si>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</si>
  <si>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</si>
  <si>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</si>
  <si>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</si>
  <si>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</si>
  <si>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</si>
  <si>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</si>
  <si>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</si>
  <si>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</si>
  <si>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</si>
  <si>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</si>
  <si>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</si>
  <si>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</si>
  <si>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</si>
  <si>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</si>
  <si>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</si>
  <si>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</si>
  <si>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</si>
  <si>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</si>
  <si>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</si>
  <si>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</si>
  <si>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</si>
  <si>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</si>
  <si>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</si>
  <si>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</si>
  <si>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</si>
  <si>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</si>
  <si>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</si>
  <si>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</si>
  <si>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</si>
  <si>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</si>
  <si>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</si>
  <si>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</si>
  <si>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</si>
  <si>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</si>
  <si>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</si>
  <si>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</si>
  <si>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</si>
  <si>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</si>
  <si>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</si>
  <si>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</si>
  <si>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</si>
  <si>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</si>
  <si>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</si>
  <si>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</si>
  <si>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</si>
  <si>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</si>
  <si>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</si>
  <si>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</si>
  <si>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</si>
  <si>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</si>
  <si>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</si>
  <si>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</si>
  <si>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</si>
  <si>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</si>
  <si>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</si>
  <si>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</si>
  <si>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</si>
  <si>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</si>
  <si>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</si>
  <si>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</si>
  <si>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</si>
  <si>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</si>
  <si>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</si>
  <si>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</si>
  <si>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</si>
  <si>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</si>
  <si>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</si>
  <si>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</si>
  <si>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</si>
  <si>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</si>
  <si>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</si>
  <si>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</si>
  <si>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</si>
  <si>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</si>
  <si>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</si>
  <si>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</si>
  <si>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</si>
  <si>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</si>
  <si>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</si>
  <si>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</si>
  <si>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</si>
  <si>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</si>
  <si>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</si>
  <si>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</si>
  <si>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</si>
  <si>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</si>
  <si>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</si>
  <si>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</si>
  <si>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</si>
  <si>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</si>
  <si>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</si>
  <si>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</si>
  <si>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</si>
  <si>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</si>
  <si>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</si>
  <si>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</si>
  <si>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</si>
  <si>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</si>
  <si>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</si>
  <si>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</si>
  <si>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</si>
  <si>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</si>
  <si>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</si>
  <si>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</si>
  <si>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</si>
  <si>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</si>
  <si>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</si>
  <si>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</si>
  <si>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</si>
  <si>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</si>
  <si>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</si>
  <si>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</si>
  <si>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</si>
  <si>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</si>
  <si>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</si>
  <si>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</si>
  <si>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</si>
  <si>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</si>
  <si>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</si>
  <si>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</si>
  <si>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</si>
  <si>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</si>
  <si>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</si>
  <si>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</si>
  <si>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</si>
  <si>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</si>
  <si>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</si>
  <si>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</si>
  <si>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</si>
  <si>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</si>
  <si>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</si>
  <si>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</si>
  <si>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</si>
  <si>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</si>
  <si>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</si>
  <si>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</si>
  <si>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</si>
  <si>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</si>
  <si>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</si>
  <si>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</si>
  <si>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</si>
  <si>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</si>
  <si>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</si>
  <si>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</si>
  <si>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</si>
  <si>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</si>
  <si>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</si>
  <si>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</si>
  <si>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</si>
  <si>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</si>
  <si>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</si>
  <si>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</si>
  <si>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</si>
  <si>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</si>
  <si>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</si>
  <si>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</si>
  <si>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</si>
  <si>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</si>
  <si>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</si>
  <si>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</si>
  <si>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</si>
  <si>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</si>
  <si>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</si>
  <si>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</si>
  <si>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</si>
  <si>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</si>
  <si>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</si>
  <si>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</si>
  <si>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</si>
  <si>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</si>
  <si>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</si>
  <si>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</si>
  <si>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</si>
  <si>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</si>
  <si>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</si>
  <si>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</si>
  <si>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</si>
  <si>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</si>
  <si>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</si>
  <si>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</si>
  <si>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</si>
  <si>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</si>
  <si>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</si>
  <si>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</si>
  <si>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</si>
  <si>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</si>
  <si>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</si>
  <si>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</si>
  <si>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</si>
  <si>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</si>
  <si>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</si>
  <si>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</si>
  <si>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</si>
  <si>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</si>
  <si>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</si>
  <si>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</si>
  <si>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</si>
  <si>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</si>
  <si>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</si>
  <si>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</si>
  <si>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</si>
  <si>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</si>
  <si>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</si>
  <si>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</si>
  <si>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</si>
  <si>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</si>
  <si>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</si>
  <si>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</si>
  <si>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</si>
  <si>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</si>
  <si>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</si>
  <si>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</si>
  <si>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</si>
  <si>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</si>
  <si>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</si>
  <si>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</si>
  <si>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</si>
  <si>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</si>
  <si>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</si>
  <si>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</si>
  <si>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</si>
  <si>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</si>
  <si>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</si>
  <si>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</si>
  <si>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</si>
  <si>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</si>
  <si>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</si>
  <si>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</si>
  <si>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</si>
  <si>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</si>
  <si>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</si>
  <si>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</si>
  <si>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</si>
  <si>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</si>
  <si>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</si>
  <si>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</si>
  <si>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</si>
  <si>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</si>
  <si>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</si>
  <si>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</si>
  <si>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</si>
  <si>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</si>
  <si>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</si>
  <si>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</si>
  <si>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</si>
  <si>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</si>
  <si>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</si>
  <si>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</si>
  <si>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</si>
  <si>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</si>
  <si>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</si>
  <si>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</si>
  <si>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</si>
  <si>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</si>
  <si>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</si>
  <si>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</si>
  <si>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</si>
  <si>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</si>
  <si>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</si>
  <si>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</si>
  <si>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</si>
  <si>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</si>
  <si>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</si>
  <si>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</si>
  <si>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</si>
  <si>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</si>
  <si>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</si>
  <si>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</si>
  <si>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</si>
  <si>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</si>
  <si>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</si>
  <si>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</si>
  <si>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</si>
  <si>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</si>
  <si>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</si>
  <si>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</si>
  <si>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</si>
  <si>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</si>
  <si>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</si>
  <si>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</si>
  <si>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</si>
  <si>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</si>
  <si>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</si>
  <si>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</si>
  <si>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</si>
  <si>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</si>
  <si>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</si>
  <si>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</si>
  <si>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</si>
  <si>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</si>
  <si>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</si>
  <si>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</si>
  <si>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</si>
  <si>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</si>
  <si>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</si>
  <si>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</si>
  <si>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</si>
  <si>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</si>
  <si>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</si>
  <si>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</si>
  <si>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</si>
  <si>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</si>
  <si>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</si>
  <si>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</si>
  <si>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</si>
  <si>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</si>
  <si>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</si>
  <si>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</si>
  <si>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</si>
  <si>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</si>
  <si>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</si>
  <si>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</si>
  <si>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</si>
  <si>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</si>
  <si>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</si>
  <si>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</si>
  <si>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</si>
  <si>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</si>
  <si>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</si>
  <si>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</si>
  <si>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</si>
  <si>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</si>
  <si>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</si>
  <si>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</si>
  <si>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</si>
  <si>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</si>
  <si>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</si>
  <si>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</si>
  <si>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</si>
  <si>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</si>
  <si>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</si>
  <si>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</si>
  <si>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</si>
  <si>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</si>
  <si>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</si>
  <si>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</si>
  <si>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</si>
  <si>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</si>
  <si>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</si>
  <si>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</si>
  <si>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</si>
  <si>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</si>
  <si>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</si>
  <si>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</si>
  <si>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</si>
  <si>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</si>
  <si>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</si>
  <si>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</si>
  <si>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</si>
  <si>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</si>
  <si>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</si>
  <si>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</si>
  <si>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</si>
  <si>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</si>
  <si>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</si>
  <si>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</si>
  <si>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</si>
  <si>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</si>
  <si>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</si>
  <si>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</si>
  <si>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</si>
  <si>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</si>
  <si>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</si>
  <si>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</si>
  <si>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</si>
  <si>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</si>
  <si>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</si>
  <si>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</si>
  <si>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</si>
  <si>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</si>
  <si>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</si>
  <si>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</si>
  <si>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</si>
  <si>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</si>
  <si>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</si>
  <si>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</si>
  <si>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</si>
  <si>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</si>
  <si>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</si>
  <si>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</si>
  <si>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</si>
  <si>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</si>
  <si>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</si>
  <si>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</si>
  <si>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</si>
  <si>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</si>
  <si>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</si>
  <si>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</si>
  <si>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</si>
  <si>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</si>
  <si>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</si>
  <si>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</si>
  <si>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</si>
  <si>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</si>
  <si>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</si>
  <si>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</si>
  <si>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</si>
  <si>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</si>
  <si>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</si>
  <si>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</si>
  <si>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</si>
  <si>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</si>
  <si>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</si>
  <si>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</si>
  <si>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</si>
  <si>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</si>
  <si>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</si>
  <si>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</si>
  <si>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</si>
  <si>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</si>
  <si>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</si>
  <si>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</si>
  <si>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</si>
  <si>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</si>
  <si>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</si>
  <si>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</si>
  <si>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</si>
  <si>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</si>
  <si>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</si>
  <si>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</si>
  <si>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</si>
  <si>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</si>
  <si>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</si>
  <si>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</si>
  <si>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</si>
  <si>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</si>
  <si>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</si>
  <si>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</si>
  <si>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</si>
  <si>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</si>
  <si>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</si>
  <si>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</si>
  <si>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</si>
  <si>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</si>
  <si>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</si>
  <si>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</si>
  <si>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</si>
  <si>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</si>
  <si>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</si>
  <si>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</si>
  <si>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</si>
  <si>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</si>
  <si>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</si>
  <si>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</si>
  <si>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</si>
  <si>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</si>
  <si>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</si>
  <si>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</si>
  <si>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</si>
  <si>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</si>
  <si>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</si>
  <si>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</si>
  <si>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</si>
  <si>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</si>
  <si>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</si>
  <si>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</si>
  <si>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</si>
  <si>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</si>
  <si>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</si>
  <si>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</si>
  <si>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</si>
  <si>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</si>
  <si>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</si>
  <si>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</si>
  <si>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</si>
  <si>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</si>
  <si>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</si>
  <si>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</si>
  <si>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</si>
  <si>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</si>
  <si>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</si>
  <si>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</si>
  <si>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</si>
  <si>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</si>
  <si>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</si>
  <si>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</si>
  <si>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</si>
  <si>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</si>
  <si>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</si>
  <si>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</si>
  <si>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</si>
  <si>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</si>
  <si>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</si>
  <si>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</si>
  <si>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</si>
  <si>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</si>
  <si>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</si>
  <si>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</si>
  <si>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</si>
  <si>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</si>
  <si>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</si>
  <si>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</si>
  <si>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</si>
  <si>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</si>
  <si>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</si>
  <si>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</si>
  <si>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</si>
  <si>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</si>
  <si>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</si>
  <si>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</si>
  <si>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</si>
  <si>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</si>
  <si>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</si>
  <si>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</si>
  <si>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</si>
  <si>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</si>
  <si>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</si>
  <si>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</si>
  <si>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</si>
  <si>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</si>
  <si>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</si>
  <si>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</si>
  <si>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</si>
  <si>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</si>
  <si>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</si>
  <si>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</si>
  <si>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</si>
  <si>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</si>
  <si>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</si>
  <si>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</si>
  <si>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</si>
  <si>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</si>
  <si>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</si>
  <si>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</si>
  <si>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</si>
  <si>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</si>
  <si>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</si>
  <si>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</si>
  <si>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</si>
  <si>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</si>
  <si>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</si>
  <si>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</si>
  <si>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</si>
  <si>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</si>
  <si>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</si>
  <si>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</si>
  <si>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</si>
  <si>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</si>
  <si>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</si>
  <si>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</si>
  <si>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</si>
  <si>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</si>
  <si>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</si>
  <si>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</si>
  <si>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</si>
  <si>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</si>
  <si>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</si>
  <si>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</si>
  <si>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</si>
  <si>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</si>
  <si>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</si>
  <si>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</si>
  <si>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</si>
  <si>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</si>
  <si>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</si>
  <si>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</si>
  <si>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</si>
  <si>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</si>
  <si>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</si>
  <si>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</si>
  <si>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</si>
  <si>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</si>
  <si>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</si>
  <si>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</si>
  <si>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</si>
  <si>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</si>
  <si>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</si>
  <si>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</si>
  <si>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</si>
  <si>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</si>
  <si>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</si>
  <si>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</si>
  <si>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</si>
  <si>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</si>
  <si>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</si>
  <si>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</si>
  <si>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</si>
  <si>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</si>
  <si>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</si>
  <si>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</si>
  <si>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</si>
  <si>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</si>
  <si>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</si>
  <si>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</si>
  <si>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</si>
  <si>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</si>
  <si>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</si>
  <si>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</si>
  <si>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</si>
  <si>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</si>
  <si>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</si>
  <si>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</si>
  <si>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</si>
  <si>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</si>
  <si>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</si>
  <si>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</si>
  <si>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</si>
  <si>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</si>
  <si>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</si>
  <si>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</si>
  <si>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</si>
  <si>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</si>
  <si>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</si>
  <si>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</si>
  <si>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</si>
  <si>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</si>
  <si>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</si>
  <si>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</si>
  <si>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</si>
  <si>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</si>
  <si>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</si>
  <si>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</si>
  <si>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</si>
  <si>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</si>
  <si>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</si>
  <si>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</si>
  <si>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</si>
  <si>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</si>
  <si>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</si>
  <si>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</si>
  <si>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</si>
  <si>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</si>
  <si>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</si>
  <si>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</si>
  <si>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</si>
  <si>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</si>
  <si>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</si>
  <si>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</si>
  <si>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</si>
  <si>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</si>
  <si>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</si>
  <si>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</si>
  <si>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</si>
  <si>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</si>
  <si>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</si>
  <si>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</si>
  <si>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</si>
  <si>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</si>
  <si>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</si>
  <si>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</si>
  <si>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</si>
  <si>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</si>
  <si>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</si>
  <si>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</si>
  <si>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</si>
  <si>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</si>
  <si>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</si>
  <si>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</si>
  <si>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</si>
  <si>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</si>
  <si>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</si>
  <si>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</si>
  <si>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</si>
  <si>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</si>
  <si>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</si>
  <si>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</si>
  <si>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</si>
  <si>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</si>
  <si>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</si>
  <si>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</si>
  <si>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</si>
  <si>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</si>
  <si>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</si>
  <si>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</si>
  <si>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</si>
  <si>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</si>
  <si>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</si>
  <si>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</si>
  <si>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</si>
  <si>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</si>
  <si>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</si>
  <si>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</si>
  <si>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</si>
  <si>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</si>
  <si>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</si>
  <si>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</si>
  <si>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</si>
  <si>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</si>
  <si>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</si>
  <si>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</si>
  <si>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</si>
  <si>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</si>
  <si>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</si>
  <si>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</si>
  <si>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</si>
  <si>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</si>
  <si>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</si>
  <si>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</si>
  <si>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</si>
  <si>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</si>
  <si>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</si>
  <si>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</si>
  <si>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</si>
  <si>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</si>
  <si>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</si>
  <si>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</si>
  <si>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</si>
  <si>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</si>
  <si>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</si>
  <si>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</si>
  <si>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</si>
  <si>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</si>
  <si>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</si>
  <si>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</si>
  <si>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</si>
  <si>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</si>
  <si>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</si>
  <si>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</si>
  <si>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</si>
  <si>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</si>
  <si>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</si>
  <si>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</si>
  <si>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</si>
  <si>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</si>
  <si>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</si>
  <si>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</si>
  <si>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</si>
  <si>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</si>
  <si>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</si>
  <si>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</si>
  <si>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</si>
  <si>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</si>
  <si>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</si>
  <si>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</si>
  <si>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</si>
  <si>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</si>
  <si>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</si>
  <si>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</si>
  <si>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</si>
  <si>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</si>
  <si>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</si>
  <si>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</si>
  <si>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</si>
  <si>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</si>
  <si>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</si>
  <si>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</si>
  <si>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</si>
  <si>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</si>
  <si>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</si>
  <si>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</si>
  <si>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</si>
  <si>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</si>
  <si>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</si>
  <si>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</si>
  <si>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</si>
  <si>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</si>
  <si>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</si>
  <si>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</si>
  <si>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</si>
  <si>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</si>
  <si>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</si>
  <si>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</si>
  <si>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</si>
  <si>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</si>
  <si>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</si>
  <si>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</si>
  <si>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</si>
  <si>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</si>
  <si>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</si>
  <si>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</si>
  <si>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</si>
  <si>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</si>
  <si>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</si>
  <si>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</si>
  <si>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</si>
  <si>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</si>
  <si>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</si>
  <si>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</si>
  <si>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</si>
  <si>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</si>
  <si>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</si>
  <si>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</si>
  <si>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</si>
  <si>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</si>
  <si>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</si>
  <si>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</si>
  <si>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</si>
  <si>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</si>
  <si>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</si>
  <si>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</si>
  <si>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</si>
  <si>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</si>
  <si>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</si>
  <si>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</si>
  <si>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</si>
  <si>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</si>
  <si>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</si>
  <si>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</si>
  <si>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</si>
  <si>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</si>
  <si>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</si>
  <si>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</si>
  <si>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</si>
  <si>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</si>
  <si>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</si>
  <si>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</si>
  <si>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</si>
  <si>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</si>
  <si>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</si>
  <si>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</si>
  <si>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</si>
  <si>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</si>
  <si>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</si>
  <si>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</si>
  <si>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</si>
  <si>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</si>
  <si>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</si>
  <si>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</si>
  <si>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</si>
  <si>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</si>
  <si>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</si>
  <si>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</si>
  <si>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</si>
  <si>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</si>
  <si>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</si>
  <si>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</si>
  <si>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</si>
  <si>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</si>
  <si>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</si>
  <si>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</si>
  <si>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</si>
  <si>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</si>
  <si>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</si>
  <si>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</si>
  <si>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</si>
  <si>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</si>
  <si>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</si>
  <si>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</si>
  <si>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</si>
  <si>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</si>
  <si>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</si>
  <si>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</si>
  <si>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</si>
  <si>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</si>
  <si>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</si>
  <si>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</si>
  <si>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</si>
  <si>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</si>
  <si>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</si>
  <si>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</si>
  <si>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</si>
  <si>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</si>
  <si>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</si>
  <si>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</si>
  <si>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</si>
  <si>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</si>
  <si>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</si>
  <si>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</si>
  <si>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</si>
  <si>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</si>
  <si>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</si>
  <si>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</si>
  <si>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</si>
  <si>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</si>
  <si>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</si>
  <si>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</si>
  <si>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</si>
  <si>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</si>
  <si>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</si>
  <si>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</si>
  <si>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</si>
  <si>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</si>
  <si>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</si>
  <si>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</si>
  <si>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</si>
  <si>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</si>
  <si>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</si>
  <si>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</si>
  <si>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</si>
  <si>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</si>
  <si>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</si>
  <si>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</si>
  <si>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</si>
  <si>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</si>
  <si>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</si>
  <si>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</si>
  <si>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</si>
  <si>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</si>
  <si>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</si>
  <si>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</si>
  <si>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</si>
  <si>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</si>
  <si>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</si>
  <si>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</si>
  <si>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</si>
  <si>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</si>
  <si>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</si>
  <si>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</si>
  <si>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</si>
  <si>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</si>
  <si>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</si>
  <si>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</si>
  <si>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</si>
  <si>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</si>
  <si>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</si>
  <si>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</si>
  <si>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</si>
  <si>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</si>
  <si>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</si>
  <si>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</si>
  <si>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</si>
  <si>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</si>
  <si>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</si>
  <si>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</si>
  <si>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</si>
  <si>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</si>
  <si>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</si>
  <si>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</si>
  <si>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</si>
  <si>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</si>
  <si>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</si>
  <si>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</si>
  <si>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</si>
  <si>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</si>
  <si>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</si>
  <si>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</si>
  <si>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</si>
  <si>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</si>
  <si>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</si>
  <si>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</si>
  <si>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</si>
  <si>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</si>
  <si>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</si>
  <si>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</si>
  <si>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</si>
  <si>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</si>
  <si>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</si>
  <si>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</si>
  <si>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</si>
  <si>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</si>
  <si>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</si>
  <si>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</si>
  <si>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</si>
  <si>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</si>
  <si>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</si>
  <si>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</si>
  <si>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</si>
  <si>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</si>
  <si>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</si>
  <si>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</si>
  <si>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</si>
  <si>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</si>
  <si>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</si>
  <si>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</si>
  <si>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</si>
  <si>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</si>
  <si>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</si>
  <si>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</si>
  <si>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</si>
  <si>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</si>
  <si>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</si>
  <si>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</si>
  <si>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</si>
  <si>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</si>
  <si>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</si>
  <si>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</si>
  <si>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</si>
  <si>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</si>
  <si>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</si>
  <si>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</si>
  <si>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</si>
  <si>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</si>
  <si>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</si>
  <si>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</si>
  <si>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</si>
  <si>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</si>
  <si>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</si>
  <si>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</si>
  <si>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</si>
  <si>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</si>
  <si>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</si>
  <si>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</si>
  <si>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</si>
  <si>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</si>
  <si>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</si>
  <si>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</si>
  <si>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</si>
  <si>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</si>
  <si>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</si>
  <si>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</si>
  <si>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</si>
  <si>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</si>
  <si>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</si>
  <si>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</si>
  <si>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</si>
  <si>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</si>
  <si>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</si>
  <si>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</si>
  <si>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</si>
  <si>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</si>
  <si>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</si>
  <si>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</si>
  <si>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</si>
  <si>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</si>
  <si>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</si>
  <si>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</si>
  <si>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</si>
  <si>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</si>
  <si>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</si>
  <si>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</si>
  <si>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</si>
  <si>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</si>
  <si>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</si>
  <si>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</si>
  <si>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</si>
  <si>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</si>
  <si>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</si>
  <si>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</si>
  <si>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</si>
  <si>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</si>
  <si>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</si>
  <si>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</si>
  <si>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</si>
  <si>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</si>
  <si>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</si>
  <si>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</si>
  <si>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</si>
  <si>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</si>
  <si>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</si>
  <si>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</si>
  <si>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</si>
  <si>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</si>
  <si>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</si>
  <si>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</si>
  <si>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</si>
  <si>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</si>
  <si>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</si>
  <si>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</si>
  <si>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</si>
  <si>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</si>
  <si>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</si>
  <si>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</si>
  <si>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</si>
  <si>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</si>
  <si>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</si>
  <si>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</si>
  <si>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</si>
  <si>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</si>
  <si>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</si>
  <si>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</si>
  <si>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</si>
  <si>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</si>
  <si>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</si>
  <si>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</si>
  <si>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</si>
  <si>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</si>
  <si>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</si>
  <si>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</si>
  <si>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</si>
  <si>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</si>
  <si>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</si>
  <si>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</si>
  <si>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</si>
  <si>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</si>
  <si>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</si>
  <si>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</si>
  <si>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</si>
  <si>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</si>
  <si>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</si>
  <si>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</si>
  <si>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</si>
  <si>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</si>
  <si>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</si>
  <si>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</si>
  <si>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</si>
  <si>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</si>
  <si>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</si>
  <si>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</si>
  <si>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</si>
  <si>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</si>
  <si>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</si>
  <si>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</si>
  <si>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</si>
  <si>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</si>
  <si>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</si>
  <si>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</si>
  <si>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</si>
  <si>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</si>
  <si>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</si>
  <si>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</si>
  <si>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</si>
  <si>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</si>
  <si>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</si>
  <si>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</si>
  <si>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</si>
  <si>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</si>
  <si>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</si>
  <si>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</si>
  <si>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</si>
  <si>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</si>
  <si>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</si>
  <si>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</si>
  <si>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</si>
  <si>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</si>
  <si>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</si>
  <si>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</si>
  <si>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</si>
  <si>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</si>
  <si>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</si>
  <si>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</si>
  <si>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</si>
  <si>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</si>
  <si>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</si>
  <si>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</si>
  <si>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</si>
  <si>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</si>
  <si>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</si>
  <si>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</si>
  <si>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</si>
  <si>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</si>
  <si>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</si>
  <si>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</si>
  <si>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</si>
  <si>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</si>
  <si>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</si>
  <si>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</si>
  <si>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</si>
  <si>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</si>
  <si>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</si>
  <si>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</si>
  <si>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</si>
  <si>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</si>
  <si>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</si>
  <si>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</si>
  <si>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</si>
  <si>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</si>
  <si>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</si>
  <si>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</si>
  <si>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</si>
  <si>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</si>
  <si>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</si>
  <si>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</si>
  <si>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</si>
  <si>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</si>
  <si>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</si>
  <si>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</si>
  <si>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</si>
  <si>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</si>
  <si>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</si>
  <si>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</si>
  <si>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</si>
  <si>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</si>
  <si>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</si>
  <si>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</si>
  <si>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</si>
  <si>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</si>
  <si>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</si>
  <si>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</si>
  <si>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</si>
  <si>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</si>
  <si>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</si>
  <si>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</si>
  <si>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</si>
  <si>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</si>
  <si>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</si>
  <si>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</si>
  <si>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</si>
  <si>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</si>
  <si>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</si>
  <si>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</si>
  <si>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</si>
  <si>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</si>
  <si>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</si>
  <si>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</si>
  <si>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</si>
  <si>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</si>
  <si>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</si>
  <si>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</si>
  <si>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</si>
  <si>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</si>
  <si>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</si>
  <si>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</si>
  <si>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</si>
  <si>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</si>
  <si>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</si>
  <si>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</si>
  <si>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</si>
  <si>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</si>
  <si>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</si>
  <si>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</si>
  <si>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</si>
  <si>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</si>
  <si>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</si>
  <si>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</si>
  <si>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</si>
  <si>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</si>
  <si>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</si>
  <si>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</si>
  <si>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</si>
  <si>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</si>
  <si>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</si>
  <si>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</si>
  <si>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</si>
  <si>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</si>
  <si>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</si>
  <si>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</si>
  <si>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</si>
  <si>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</si>
  <si>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</si>
  <si>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</si>
  <si>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</si>
  <si>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</si>
  <si>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</si>
  <si>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</si>
  <si>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</si>
  <si>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</si>
  <si>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</si>
  <si>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</si>
  <si>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</si>
  <si>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</si>
  <si>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</si>
  <si>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</si>
  <si>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</si>
  <si>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</si>
  <si>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</si>
  <si>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</si>
  <si>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</si>
  <si>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</si>
  <si>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</si>
  <si>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</si>
  <si>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</si>
  <si>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</si>
  <si>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</si>
  <si>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</si>
  <si>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</si>
  <si>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</si>
  <si>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</si>
  <si>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</si>
  <si>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</si>
  <si>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</si>
  <si>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</si>
  <si>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</si>
  <si>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</si>
  <si>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</si>
  <si>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</si>
  <si>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</si>
  <si>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</si>
  <si>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</si>
  <si>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</si>
  <si>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</si>
  <si>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</si>
  <si>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</si>
  <si>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</si>
  <si>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</si>
  <si>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</si>
  <si>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</si>
  <si>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</si>
  <si>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</si>
  <si>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</si>
  <si>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</si>
  <si>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</si>
  <si>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</si>
  <si>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</si>
  <si>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</si>
  <si>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</si>
  <si>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</si>
  <si>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</si>
  <si>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</si>
  <si>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</si>
  <si>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</si>
  <si>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</si>
  <si>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</si>
  <si>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</si>
  <si>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</si>
  <si>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</si>
  <si>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</si>
  <si>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</si>
  <si>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</si>
  <si>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</si>
  <si>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</si>
  <si>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</si>
  <si>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</si>
  <si>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</si>
  <si>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</si>
  <si>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</si>
  <si>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</si>
  <si>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</si>
  <si>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</si>
  <si>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</si>
  <si>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</si>
  <si>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</si>
  <si>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</si>
  <si>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</si>
  <si>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</si>
  <si>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</si>
  <si>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</si>
  <si>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</si>
  <si>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</si>
  <si>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</si>
  <si>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</si>
  <si>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</si>
  <si>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</si>
  <si>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</si>
  <si>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</si>
  <si>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</si>
  <si>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</si>
  <si>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</si>
  <si>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</si>
  <si>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</si>
  <si>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</si>
  <si>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</si>
  <si>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</si>
  <si>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</si>
  <si>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</si>
  <si>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</si>
  <si>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</si>
  <si>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</si>
  <si>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</si>
  <si>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</si>
  <si>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</si>
  <si>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</si>
  <si>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</si>
  <si>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</si>
  <si>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</si>
  <si>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</si>
  <si>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</si>
  <si>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</si>
  <si>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</si>
  <si>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</si>
  <si>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</si>
  <si>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</si>
  <si>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</si>
  <si>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</si>
  <si>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</si>
  <si>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</si>
  <si>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</si>
  <si>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</si>
  <si>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</si>
  <si>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</si>
  <si>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</si>
  <si>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</si>
  <si>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</si>
  <si>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</si>
  <si>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</si>
  <si>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</si>
  <si>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</si>
  <si>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</si>
  <si>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</si>
  <si>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</si>
  <si>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</si>
  <si>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</si>
  <si>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</si>
  <si>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</si>
  <si>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</si>
  <si>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</si>
  <si>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</si>
  <si>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</si>
  <si>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</si>
  <si>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</si>
  <si>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</si>
  <si>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</si>
  <si>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</si>
  <si>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</si>
  <si>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</si>
  <si>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</si>
  <si>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</si>
  <si>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</si>
  <si>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</si>
  <si>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</si>
  <si>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</si>
  <si>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</si>
  <si>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</si>
  <si>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</si>
  <si>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</si>
  <si>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</si>
  <si>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</si>
  <si>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</si>
  <si>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</si>
  <si>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</si>
  <si>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</si>
  <si>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</si>
  <si>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</si>
  <si>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</si>
  <si>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</si>
  <si>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</si>
  <si>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</si>
  <si>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</si>
  <si>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</si>
  <si>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</si>
  <si>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</si>
  <si>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</si>
  <si>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</si>
  <si>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</si>
  <si>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</si>
  <si>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</si>
  <si>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</si>
  <si>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</si>
  <si>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</si>
  <si>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</si>
  <si>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</si>
  <si>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</si>
  <si>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</si>
  <si>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</si>
  <si>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</si>
  <si>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</si>
  <si>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</si>
  <si>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</si>
  <si>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</si>
  <si>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</si>
  <si>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</si>
  <si>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</si>
  <si>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</si>
  <si>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</si>
  <si>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</si>
  <si>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</si>
  <si>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</si>
  <si>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</si>
  <si>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</si>
  <si>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</si>
  <si>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</si>
  <si>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</si>
  <si>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</si>
  <si>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</si>
  <si>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</si>
  <si>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</si>
  <si>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</si>
  <si>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</si>
  <si>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</si>
  <si>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</si>
  <si>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</si>
  <si>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</si>
  <si>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</si>
  <si>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</si>
  <si>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</si>
  <si>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</si>
  <si>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</si>
  <si>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</si>
  <si>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</si>
  <si>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</si>
  <si>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</si>
  <si>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</si>
  <si>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</si>
  <si>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</si>
  <si>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</si>
  <si>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</si>
  <si>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</si>
  <si>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</si>
  <si>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</si>
  <si>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</si>
  <si>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</si>
  <si>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</si>
  <si>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</si>
  <si>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</si>
  <si>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</si>
  <si>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</si>
  <si>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</si>
  <si>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</si>
  <si>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</si>
  <si>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</si>
  <si>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</si>
  <si>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</si>
  <si>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</si>
  <si>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</si>
  <si>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</si>
  <si>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</si>
  <si>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</si>
  <si>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</si>
  <si>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</si>
  <si>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</si>
  <si>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</si>
  <si>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</si>
  <si>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</si>
  <si>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</si>
  <si>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</si>
  <si>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</si>
  <si>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</si>
  <si>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</si>
  <si>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</si>
  <si>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</si>
  <si>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</si>
  <si>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</si>
  <si>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</si>
  <si>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</si>
  <si>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</si>
  <si>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</si>
  <si>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</si>
  <si>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</si>
  <si>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</si>
  <si>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</si>
  <si>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</si>
  <si>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</si>
  <si>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</si>
  <si>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</si>
  <si>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</si>
  <si>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</si>
  <si>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</si>
  <si>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</si>
  <si>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</si>
  <si>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</si>
  <si>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</si>
  <si>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</si>
  <si>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</si>
  <si>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</si>
  <si>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</si>
  <si>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</si>
  <si>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</si>
  <si>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</si>
  <si>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</si>
  <si>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</si>
  <si>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</si>
  <si>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</si>
  <si>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</si>
  <si>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</si>
  <si>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</si>
  <si>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</si>
  <si>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</si>
  <si>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</si>
  <si>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</si>
  <si>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</si>
  <si>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</si>
  <si>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</si>
  <si>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</si>
  <si>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</si>
  <si>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</si>
  <si>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</si>
  <si>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</si>
  <si>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</si>
  <si>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</si>
  <si>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</si>
  <si>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</si>
  <si>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</si>
  <si>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</si>
  <si>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</si>
  <si>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</si>
  <si>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</si>
  <si>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</si>
  <si>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</si>
  <si>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</si>
  <si>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</si>
  <si>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</si>
  <si>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</si>
  <si>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</si>
  <si>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</si>
  <si>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</si>
  <si>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</si>
  <si>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</si>
  <si>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</si>
  <si>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</si>
  <si>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</si>
  <si>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</si>
  <si>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</si>
  <si>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</si>
  <si>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</si>
  <si>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</si>
  <si>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</si>
  <si>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</si>
  <si>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</si>
  <si>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</si>
  <si>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</si>
  <si>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</si>
  <si>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</si>
  <si>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</si>
  <si>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</si>
  <si>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</si>
  <si>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</si>
  <si>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</si>
  <si>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</si>
  <si>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</si>
  <si>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</si>
  <si>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</si>
  <si>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</si>
  <si>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</si>
  <si>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</si>
  <si>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</si>
  <si>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</si>
  <si>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</si>
  <si>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</si>
  <si>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</si>
  <si>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</si>
  <si>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</si>
  <si>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</si>
  <si>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</si>
  <si>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</si>
  <si>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</si>
  <si>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</si>
  <si>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</si>
  <si>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</si>
  <si>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</si>
  <si>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</si>
  <si>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</si>
  <si>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</si>
  <si>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</si>
  <si>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</si>
  <si>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</si>
  <si>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</si>
  <si>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</si>
  <si>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</si>
  <si>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</si>
  <si>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</si>
  <si>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</si>
  <si>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</si>
  <si>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</si>
  <si>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</si>
  <si>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</si>
  <si>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</si>
  <si>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</si>
  <si>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</si>
  <si>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</si>
  <si>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</si>
  <si>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</si>
  <si>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</si>
  <si>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</si>
  <si>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</si>
  <si>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</si>
  <si>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</si>
  <si>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</si>
  <si>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</si>
  <si>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</si>
  <si>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</si>
  <si>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</si>
  <si>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</si>
  <si>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</si>
  <si>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</si>
  <si>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</si>
  <si>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</si>
  <si>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</si>
  <si>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</si>
  <si>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</si>
  <si>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</si>
  <si>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</si>
  <si>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</si>
  <si>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</si>
  <si>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</si>
  <si>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</si>
  <si>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</si>
  <si>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</si>
  <si>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</si>
  <si>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</si>
  <si>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</si>
  <si>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</si>
  <si>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</si>
  <si>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</si>
  <si>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</si>
  <si>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</si>
  <si>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</si>
  <si>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</si>
  <si>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</si>
  <si>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</si>
  <si>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</si>
  <si>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</si>
  <si>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</si>
  <si>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</si>
  <si>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</si>
  <si>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</si>
  <si>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</si>
  <si>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</si>
  <si>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</si>
  <si>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</si>
  <si>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</si>
  <si>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</si>
  <si>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</si>
  <si>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</si>
  <si>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</si>
  <si>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</si>
  <si>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</si>
  <si>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</si>
  <si>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</si>
  <si>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</si>
  <si>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</si>
  <si>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</si>
  <si>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</si>
  <si>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</si>
  <si>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</si>
  <si>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</si>
  <si>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</si>
  <si>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</si>
  <si>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</si>
  <si>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</si>
  <si>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</si>
  <si>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</si>
  <si>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</si>
  <si>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</si>
  <si>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</si>
  <si>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</si>
  <si>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</si>
  <si>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</si>
  <si>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</si>
  <si>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</si>
  <si>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</si>
  <si>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</si>
  <si>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</si>
  <si>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</si>
  <si>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</si>
  <si>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</si>
  <si>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</si>
  <si>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</si>
  <si>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</si>
  <si>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</si>
  <si>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</si>
  <si>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</si>
  <si>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</si>
  <si>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</si>
  <si>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</si>
  <si>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</si>
  <si>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</si>
  <si>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</si>
  <si>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</si>
  <si>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</si>
  <si>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</si>
  <si>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</si>
  <si>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</si>
  <si>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</si>
  <si>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</si>
  <si>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</si>
  <si>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</si>
  <si>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</si>
  <si>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</si>
  <si>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</si>
  <si>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</si>
  <si>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</si>
  <si>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</si>
  <si>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</si>
  <si>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</si>
  <si>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</si>
  <si>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</si>
  <si>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</si>
  <si>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</si>
  <si>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</si>
  <si>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</si>
  <si>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</si>
  <si>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</si>
  <si>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</si>
  <si>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</si>
  <si>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</si>
  <si>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</si>
  <si>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</si>
  <si>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</si>
  <si>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</si>
  <si>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</si>
  <si>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</si>
  <si>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</si>
  <si>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</si>
  <si>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</si>
  <si>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</si>
  <si>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</si>
  <si>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</si>
  <si>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</si>
  <si>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</si>
  <si>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</si>
  <si>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</si>
  <si>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</si>
  <si>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</si>
  <si>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</si>
  <si>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</si>
  <si>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</si>
  <si>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</si>
  <si>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</si>
  <si>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</si>
  <si>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</si>
  <si>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</si>
  <si>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</si>
  <si>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</si>
  <si>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</si>
  <si>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</si>
  <si>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</si>
  <si>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</si>
  <si>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</si>
  <si>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</si>
  <si>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</si>
  <si>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</si>
  <si>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</si>
  <si>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</si>
  <si>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</si>
  <si>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</si>
  <si>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</si>
  <si>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</si>
  <si>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</si>
  <si>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</si>
  <si>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</si>
  <si>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</si>
  <si>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</si>
  <si>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</si>
  <si>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</si>
  <si>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</si>
  <si>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</si>
  <si>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</si>
  <si>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</si>
  <si>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</si>
  <si>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</si>
  <si>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</si>
  <si>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</si>
  <si>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</si>
  <si>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</si>
  <si>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</si>
  <si>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</si>
  <si>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</si>
  <si>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</si>
  <si>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</si>
  <si>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</si>
  <si>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</si>
  <si>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</si>
  <si>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</si>
  <si>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</si>
  <si>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</si>
  <si>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</si>
  <si>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</si>
  <si>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</si>
  <si>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</si>
  <si>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</si>
  <si>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</si>
  <si>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</si>
  <si>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</si>
  <si>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</si>
  <si>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</si>
  <si>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</si>
  <si>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</si>
  <si>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</si>
  <si>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</si>
  <si>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</si>
  <si>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</si>
  <si>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</si>
  <si>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</si>
  <si>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</si>
  <si>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</si>
  <si>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</si>
  <si>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</si>
  <si>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</si>
  <si>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</si>
  <si>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</si>
  <si>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</si>
  <si>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</si>
  <si>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</si>
  <si>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</si>
  <si>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</si>
  <si>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</si>
  <si>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</si>
  <si>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</si>
  <si>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</si>
  <si>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</si>
  <si>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</si>
  <si>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</si>
  <si>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</si>
  <si>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</si>
  <si>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</si>
  <si>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</si>
  <si>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</si>
  <si>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</si>
  <si>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</si>
  <si>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</si>
  <si>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</si>
  <si>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</si>
  <si>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</si>
  <si>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</si>
  <si>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</si>
  <si>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</si>
  <si>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</si>
  <si>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</si>
  <si>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</si>
  <si>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</si>
  <si>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</si>
  <si>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</si>
  <si>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</si>
  <si>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</si>
  <si>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</si>
  <si>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</si>
  <si>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</si>
  <si>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</si>
  <si>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</si>
  <si>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</si>
  <si>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</si>
  <si>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</si>
  <si>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</si>
  <si>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</si>
  <si>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</si>
  <si>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</si>
  <si>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</si>
  <si>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</si>
  <si>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</si>
  <si>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</si>
  <si>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</si>
  <si>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</si>
  <si>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</si>
  <si>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</si>
  <si>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</si>
  <si>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</si>
  <si>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</si>
  <si>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</si>
  <si>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</si>
  <si>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</si>
  <si>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</si>
  <si>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</si>
  <si>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</si>
  <si>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</si>
  <si>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</si>
  <si>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</si>
  <si>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</si>
  <si>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</si>
  <si>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</si>
  <si>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</si>
  <si>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</si>
  <si>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</si>
  <si>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</si>
  <si>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</si>
  <si>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</si>
  <si>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</si>
  <si>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</si>
  <si>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</si>
  <si>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</si>
  <si>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</si>
  <si>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</si>
  <si>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</si>
  <si>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</si>
  <si>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</si>
  <si>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</si>
  <si>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</si>
  <si>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</si>
  <si>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</si>
  <si>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</si>
  <si>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</si>
  <si>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</si>
  <si>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</si>
  <si>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</si>
  <si>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</si>
  <si>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</si>
  <si>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</si>
  <si>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</si>
  <si>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</si>
  <si>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</si>
  <si>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</si>
  <si>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</si>
  <si>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</si>
  <si>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</si>
  <si>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</si>
  <si>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</si>
  <si>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</si>
  <si>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</si>
  <si>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</si>
  <si>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</si>
  <si>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</si>
  <si>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</si>
  <si>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</si>
  <si>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</si>
  <si>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</si>
  <si>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</si>
  <si>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</si>
  <si>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</si>
  <si>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</si>
  <si>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</si>
  <si>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</si>
  <si>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</si>
  <si>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</si>
  <si>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</si>
  <si>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</si>
  <si>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</si>
  <si>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</si>
  <si>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</si>
  <si>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</si>
  <si>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</si>
  <si>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</si>
  <si>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</si>
  <si>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</si>
  <si>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</si>
  <si>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</si>
  <si>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</si>
  <si>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</si>
  <si>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</si>
  <si>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</si>
  <si>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</si>
  <si>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</si>
  <si>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</si>
  <si>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</si>
  <si>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</si>
  <si>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</si>
  <si>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</si>
  <si>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</si>
  <si>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</si>
  <si>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</si>
  <si>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</si>
  <si>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</si>
  <si>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</si>
  <si>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</si>
  <si>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</si>
  <si>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</si>
  <si>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</si>
  <si>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</si>
  <si>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</si>
  <si>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</si>
  <si>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</si>
  <si>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</si>
  <si>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</si>
  <si>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</si>
  <si>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</si>
  <si>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</si>
  <si>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</si>
  <si>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</si>
  <si>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</si>
  <si>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</si>
  <si>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</si>
  <si>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</si>
  <si>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</si>
  <si>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</si>
  <si>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</si>
  <si>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</si>
  <si>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</si>
  <si>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</si>
  <si>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</si>
  <si>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</si>
  <si>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</si>
  <si>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</si>
  <si>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</si>
  <si>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</si>
  <si>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</si>
  <si>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</si>
  <si>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</si>
  <si>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</si>
  <si>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</si>
  <si>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</si>
  <si>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</si>
  <si>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</si>
  <si>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</si>
  <si>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</si>
  <si>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</si>
  <si>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</si>
  <si>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</si>
  <si>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</si>
  <si>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</si>
  <si>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</si>
  <si>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</si>
  <si>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</si>
  <si>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</si>
  <si>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</si>
  <si>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</si>
  <si>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</si>
  <si>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</si>
  <si>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</si>
  <si>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</si>
  <si>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</si>
  <si>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</si>
  <si>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</si>
  <si>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</si>
  <si>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</si>
  <si>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</si>
  <si>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</si>
  <si>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</si>
  <si>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</si>
  <si>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</si>
  <si>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</si>
  <si>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</si>
  <si>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</si>
  <si>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</si>
  <si>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</si>
  <si>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</si>
  <si>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</si>
  <si>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</si>
  <si>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</si>
  <si>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</si>
  <si>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</si>
  <si>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</si>
  <si>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</si>
  <si>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</si>
  <si>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</si>
  <si>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</si>
  <si>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</si>
  <si>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</si>
  <si>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</si>
  <si>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</si>
  <si>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</si>
  <si>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</si>
  <si>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</si>
  <si>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</si>
  <si>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</si>
  <si>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</si>
  <si>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</si>
  <si>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</si>
  <si>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</si>
  <si>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</si>
  <si>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</si>
  <si>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</si>
  <si>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</si>
  <si>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</si>
  <si>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</si>
  <si>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</si>
  <si>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</si>
  <si>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</si>
  <si>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</si>
  <si>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</si>
  <si>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</si>
  <si>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</si>
  <si>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</si>
  <si>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</si>
  <si>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</si>
  <si>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</si>
  <si>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</si>
  <si>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</si>
  <si>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</si>
  <si>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</si>
  <si>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</si>
  <si>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</si>
  <si>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</si>
  <si>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</si>
  <si>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</si>
  <si>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</si>
  <si>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</si>
  <si>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</si>
  <si>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</si>
  <si>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</si>
  <si>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</si>
  <si>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</si>
  <si>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</si>
  <si>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</si>
  <si>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</si>
  <si>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</si>
  <si>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</si>
  <si>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</si>
  <si>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</si>
  <si>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</si>
  <si>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</si>
  <si>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</si>
  <si>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</si>
  <si>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</si>
  <si>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</si>
  <si>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</si>
  <si>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</si>
  <si>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</si>
  <si>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</si>
  <si>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</si>
  <si>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</si>
  <si>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</si>
  <si>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</si>
  <si>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</si>
  <si>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</si>
  <si>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</si>
  <si>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</si>
  <si>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</si>
  <si>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</si>
  <si>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</si>
  <si>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</si>
  <si>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</si>
  <si>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</si>
  <si>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</si>
  <si>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</si>
  <si>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</si>
  <si>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</si>
  <si>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</si>
  <si>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</si>
  <si>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</si>
  <si>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</si>
  <si>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</si>
  <si>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</si>
  <si>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</si>
  <si>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</si>
  <si>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</si>
  <si>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</si>
  <si>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</si>
  <si>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</si>
  <si>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</si>
  <si>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</si>
  <si>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</si>
  <si>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</si>
  <si>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</si>
  <si>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</si>
  <si>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</si>
  <si>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</si>
  <si>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</si>
  <si>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</si>
  <si>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</si>
  <si>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</si>
  <si>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</si>
  <si>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</si>
  <si>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</si>
  <si>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</si>
  <si>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</si>
  <si>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</si>
  <si>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</si>
  <si>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</si>
  <si>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</si>
  <si>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</si>
  <si>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</si>
  <si>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</si>
  <si>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</si>
  <si>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</si>
  <si>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</si>
  <si>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</si>
  <si>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</si>
  <si>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</si>
  <si>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</si>
  <si>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</si>
  <si>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</si>
  <si>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</si>
  <si>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</si>
  <si>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</si>
  <si>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</si>
  <si>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</si>
  <si>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</si>
  <si>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</si>
  <si>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</si>
  <si>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</si>
  <si>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</si>
  <si>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</si>
  <si>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</si>
  <si>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</si>
  <si>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</si>
  <si>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</si>
  <si>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</si>
  <si>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</si>
  <si>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</si>
  <si>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</si>
  <si>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</si>
  <si>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</si>
  <si>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</si>
  <si>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</si>
  <si>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</si>
  <si>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</si>
  <si>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</si>
  <si>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</si>
  <si>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</si>
  <si>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</si>
  <si>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</si>
  <si>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</si>
  <si>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</si>
  <si>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</si>
  <si>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</si>
  <si>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</si>
  <si>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</si>
  <si>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</si>
  <si>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</si>
  <si>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</si>
  <si>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</si>
  <si>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</si>
  <si>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</si>
  <si>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</si>
  <si>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</si>
  <si>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</si>
  <si>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</si>
  <si>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</si>
  <si>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</si>
  <si>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</si>
  <si>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</si>
  <si>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</si>
  <si>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</si>
  <si>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</si>
  <si>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</si>
  <si>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</si>
  <si>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</si>
  <si>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</si>
  <si>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</si>
  <si>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</si>
  <si>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</si>
  <si>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</si>
  <si>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</si>
  <si>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</si>
  <si>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</si>
  <si>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</si>
  <si>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</si>
  <si>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</si>
  <si>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</si>
  <si>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</si>
  <si>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</si>
  <si>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</si>
  <si>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</si>
  <si>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</si>
  <si>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</si>
  <si>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</si>
  <si>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</si>
  <si>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</si>
  <si>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</si>
  <si>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</si>
  <si>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</si>
  <si>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</si>
  <si>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</si>
  <si>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</si>
  <si>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</si>
  <si>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</si>
  <si>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</si>
  <si>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</si>
  <si>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</si>
  <si>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</si>
  <si>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</si>
  <si>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</si>
  <si>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</si>
  <si>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</si>
  <si>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</si>
  <si>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</si>
  <si>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</si>
  <si>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</si>
  <si>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</si>
  <si>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</si>
  <si>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</si>
  <si>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</si>
  <si>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</si>
  <si>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</si>
  <si>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</si>
  <si>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</si>
  <si>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</si>
  <si>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</si>
  <si>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</si>
  <si>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</si>
  <si>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</si>
  <si>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</si>
  <si>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</si>
  <si>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</si>
  <si>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</si>
  <si>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</si>
  <si>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</si>
  <si>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</si>
  <si>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</si>
  <si>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</si>
  <si>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</si>
  <si>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</si>
  <si>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</si>
  <si>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</si>
  <si>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</si>
  <si>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</si>
  <si>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</si>
  <si>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</si>
  <si>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</si>
  <si>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</si>
  <si>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</si>
  <si>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</si>
  <si>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</si>
  <si>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</si>
  <si>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</si>
  <si>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</si>
  <si>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</si>
  <si>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</si>
  <si>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</si>
  <si>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</si>
  <si>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</si>
  <si>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</si>
  <si>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</si>
  <si>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</si>
  <si>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</si>
  <si>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</si>
  <si>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</si>
  <si>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</si>
  <si>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</si>
  <si>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</si>
  <si>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</si>
  <si>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</si>
  <si>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</si>
  <si>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</si>
  <si>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</si>
  <si>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</si>
  <si>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</si>
  <si>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</si>
  <si>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</si>
  <si>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</si>
  <si>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</si>
  <si>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</si>
  <si>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</si>
  <si>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</si>
  <si>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</si>
  <si>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</si>
  <si>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</si>
  <si>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</si>
  <si>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</si>
  <si>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</si>
  <si>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</si>
  <si>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</si>
  <si>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</si>
  <si>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</si>
  <si>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</si>
  <si>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</si>
  <si>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</si>
  <si>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</si>
  <si>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</si>
  <si>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</si>
  <si>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</si>
  <si>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</si>
  <si>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</si>
  <si>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</si>
  <si>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</si>
  <si>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</si>
  <si>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</si>
  <si>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</si>
  <si>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</si>
  <si>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</si>
  <si>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</si>
  <si>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</si>
  <si>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</si>
  <si>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</si>
  <si>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</si>
  <si>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</si>
  <si>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</si>
  <si>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</si>
  <si>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</si>
  <si>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</si>
  <si>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</si>
  <si>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</si>
  <si>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</si>
  <si>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</si>
  <si>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</si>
  <si>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</si>
  <si>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</si>
  <si>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</si>
  <si>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</si>
  <si>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</si>
  <si>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</si>
  <si>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</si>
  <si>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</si>
  <si>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</si>
  <si>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</si>
  <si>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</si>
  <si>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</si>
  <si>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</si>
  <si>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</si>
  <si>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</si>
  <si>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</si>
  <si>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</si>
  <si>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</si>
  <si>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</si>
  <si>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</si>
  <si>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</si>
  <si>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</si>
  <si>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</si>
  <si>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</si>
  <si>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</si>
  <si>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</si>
  <si>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</si>
  <si>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</si>
  <si>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</si>
  <si>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</si>
  <si>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</si>
  <si>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</si>
  <si>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</si>
  <si>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</si>
  <si>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</si>
  <si>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</si>
  <si>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</si>
  <si>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</si>
  <si>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</si>
  <si>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</si>
  <si>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</si>
  <si>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</si>
  <si>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</si>
  <si>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</si>
  <si>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</si>
  <si>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</si>
  <si>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</si>
  <si>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</si>
  <si>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</si>
  <si>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</si>
  <si>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</si>
  <si>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</si>
  <si>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</si>
  <si>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</si>
  <si>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</si>
  <si>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</si>
  <si>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</si>
  <si>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</si>
  <si>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</si>
  <si>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</si>
  <si>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</si>
  <si>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</si>
  <si>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</si>
  <si>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</si>
  <si>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</si>
  <si>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</si>
  <si>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</si>
  <si>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</si>
  <si>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</si>
  <si>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</si>
  <si>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</si>
  <si>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</si>
  <si>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</si>
  <si>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</si>
  <si>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</si>
  <si>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</si>
  <si>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</si>
  <si>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</si>
  <si>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</si>
  <si>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</si>
  <si>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</si>
  <si>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</si>
  <si>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</si>
  <si>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</si>
  <si>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</si>
  <si>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</si>
  <si>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</si>
  <si>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</si>
  <si>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</si>
  <si>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</si>
  <si>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</si>
  <si>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</si>
  <si>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</si>
  <si>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</si>
  <si>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</si>
  <si>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</si>
  <si>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</si>
  <si>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</si>
  <si>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</si>
  <si>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</si>
  <si>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</si>
  <si>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</si>
  <si>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</si>
  <si>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</si>
  <si>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</si>
  <si>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</si>
  <si>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</si>
  <si>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</si>
  <si>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</si>
  <si>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</si>
  <si>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</si>
  <si>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</si>
  <si>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</si>
  <si>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</si>
  <si>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</si>
  <si>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</si>
  <si>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</si>
  <si>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</si>
  <si>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</si>
  <si>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</si>
  <si>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</si>
  <si>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</si>
  <si>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</si>
  <si>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</si>
  <si>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</si>
  <si>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</si>
  <si>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</si>
  <si>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</si>
  <si>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</si>
  <si>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</si>
  <si>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</si>
  <si>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</si>
  <si>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</si>
  <si>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</si>
  <si>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</si>
  <si>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</si>
  <si>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</si>
  <si>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</si>
  <si>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</si>
  <si>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</si>
  <si>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</si>
  <si>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</si>
  <si>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</si>
  <si>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</si>
  <si>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</si>
  <si>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</si>
  <si>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</si>
  <si>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</si>
  <si>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</si>
  <si>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</si>
  <si>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</si>
  <si>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</si>
  <si>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</si>
  <si>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</si>
  <si>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</si>
  <si>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</si>
  <si>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</si>
  <si>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</si>
  <si>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</si>
  <si>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</si>
  <si>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</si>
  <si>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</si>
  <si>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</si>
  <si>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</si>
  <si>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</si>
  <si>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</si>
  <si>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</si>
  <si>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</si>
  <si>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</si>
  <si>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</si>
  <si>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</si>
  <si>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</si>
  <si>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</si>
  <si>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</si>
  <si>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</si>
  <si>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</si>
  <si>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</si>
  <si>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</si>
  <si>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</si>
  <si>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</si>
  <si>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</si>
  <si>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</si>
  <si>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</si>
  <si>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</si>
  <si>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</si>
  <si>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</si>
  <si>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</si>
  <si>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</si>
  <si>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</si>
  <si>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</si>
  <si>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</si>
  <si>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</si>
  <si>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</si>
  <si>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</si>
  <si>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</si>
  <si>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</si>
  <si>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</si>
  <si>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</si>
  <si>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</si>
  <si>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</si>
  <si>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</si>
  <si>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</si>
  <si>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</si>
  <si>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</si>
  <si>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</si>
  <si>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</si>
  <si>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</si>
  <si>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</si>
  <si>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</si>
  <si>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</si>
  <si>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</si>
  <si>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</si>
  <si>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</si>
  <si>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</si>
  <si>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</si>
  <si>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</si>
  <si>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</si>
  <si>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</si>
  <si>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</si>
  <si>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</si>
  <si>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</si>
  <si>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</si>
  <si>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</si>
  <si>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</si>
  <si>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</si>
  <si>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</si>
  <si>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</si>
  <si>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</si>
  <si>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</si>
  <si>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</si>
  <si>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</si>
  <si>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</si>
  <si>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</si>
  <si>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</si>
  <si>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</si>
  <si>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</si>
  <si>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</si>
  <si>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</si>
  <si>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</si>
  <si>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</si>
  <si>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</si>
  <si>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</si>
  <si>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</si>
  <si>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</si>
  <si>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</si>
  <si>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</si>
  <si>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</si>
  <si>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</si>
  <si>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</si>
  <si>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</si>
  <si>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</si>
  <si>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</si>
  <si>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</si>
  <si>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</si>
  <si>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</si>
  <si>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</si>
  <si>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</si>
  <si>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</si>
  <si>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</si>
  <si>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</si>
  <si>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</si>
  <si>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</si>
  <si>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</si>
  <si>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</si>
  <si>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</si>
  <si>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</si>
  <si>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</si>
  <si>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</si>
  <si>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</si>
  <si>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</si>
  <si>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</si>
  <si>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</si>
  <si>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</si>
  <si>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</si>
  <si>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</si>
  <si>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</si>
  <si>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</si>
  <si>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</si>
  <si>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</si>
  <si>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</si>
  <si>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</si>
  <si>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</si>
  <si>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</si>
  <si>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</si>
  <si>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</si>
  <si>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</si>
  <si>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</si>
  <si>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</si>
  <si>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</si>
  <si>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</si>
  <si>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</si>
  <si>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</si>
  <si>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</si>
  <si>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</si>
  <si>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</si>
  <si>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</si>
  <si>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</si>
  <si>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</si>
  <si>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</si>
  <si>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</si>
  <si>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</si>
  <si>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</si>
  <si>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</si>
  <si>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</si>
  <si>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</si>
  <si>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</si>
  <si>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</si>
  <si>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</si>
  <si>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</si>
  <si>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</si>
  <si>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</si>
  <si>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</si>
  <si>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</si>
  <si>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</si>
  <si>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</si>
  <si>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</si>
  <si>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</si>
  <si>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</si>
  <si>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</si>
  <si>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</si>
  <si>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</si>
  <si>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</si>
  <si>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</si>
  <si>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</si>
  <si>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</si>
  <si>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</si>
  <si>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</si>
  <si>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</si>
  <si>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</si>
  <si>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</si>
  <si>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</si>
  <si>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</si>
  <si>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</si>
  <si>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</si>
  <si>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</si>
  <si>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</si>
  <si>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</si>
  <si>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</si>
  <si>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</si>
  <si>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</si>
  <si>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</si>
  <si>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</si>
  <si>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</si>
  <si>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</si>
  <si>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</si>
  <si>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</si>
  <si>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</si>
  <si>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</si>
  <si>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</si>
  <si>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</si>
  <si>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</si>
  <si>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</si>
  <si>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</si>
  <si>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</si>
  <si>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</si>
  <si>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</si>
  <si>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</si>
  <si>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</si>
  <si>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</si>
  <si>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</si>
  <si>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</si>
  <si>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</si>
  <si>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</si>
  <si>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</si>
  <si>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</si>
  <si>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</si>
  <si>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</si>
  <si>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</si>
  <si>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</si>
  <si>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</si>
  <si>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</si>
  <si>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</si>
  <si>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</si>
  <si>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</si>
  <si>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</si>
  <si>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</si>
  <si>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</si>
  <si>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</si>
  <si>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</si>
  <si>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</si>
  <si>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</si>
  <si>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</si>
  <si>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</si>
  <si>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</si>
  <si>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</si>
  <si>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</si>
  <si>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</si>
  <si>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</si>
  <si>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</si>
  <si>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</si>
  <si>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</si>
  <si>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</si>
  <si>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</si>
  <si>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</si>
  <si>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</si>
  <si>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</si>
  <si>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</si>
  <si>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</si>
  <si>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</si>
  <si>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</si>
  <si>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</si>
  <si>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</si>
  <si>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</si>
  <si>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</si>
  <si>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</si>
  <si>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</si>
  <si>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</si>
  <si>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</si>
  <si>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</si>
  <si>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</si>
  <si>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</si>
  <si>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</si>
  <si>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</si>
  <si>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</si>
  <si>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</si>
  <si>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</si>
  <si>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</si>
  <si>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</si>
  <si>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</si>
  <si>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</si>
  <si>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</si>
  <si>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</si>
  <si>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</si>
  <si>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</si>
  <si>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</si>
  <si>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</si>
  <si>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</si>
  <si>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</si>
  <si>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</si>
  <si>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</si>
  <si>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</si>
  <si>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</si>
  <si>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</si>
  <si>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</si>
  <si>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</si>
  <si>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</si>
  <si>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</si>
  <si>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</si>
  <si>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</si>
  <si>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</si>
  <si>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</si>
  <si>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</si>
  <si>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</si>
  <si>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</si>
  <si>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</si>
  <si>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</si>
  <si>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</si>
  <si>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</si>
  <si>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</si>
  <si>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</si>
  <si>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</si>
  <si>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</si>
  <si>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</si>
  <si>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</si>
  <si>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</si>
  <si>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</si>
  <si>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</si>
  <si>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</si>
  <si>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</si>
  <si>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</si>
  <si>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</si>
  <si>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</si>
  <si>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</si>
  <si>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</si>
  <si>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</si>
  <si>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</si>
  <si>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</si>
  <si>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</si>
  <si>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</si>
  <si>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</si>
  <si>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</si>
  <si>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</si>
  <si>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</si>
  <si>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</si>
  <si>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</si>
  <si>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</si>
  <si>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</si>
  <si>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</si>
  <si>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</si>
  <si>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</si>
  <si>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</si>
  <si>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</si>
  <si>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</si>
  <si>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</si>
  <si>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</si>
  <si>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</si>
  <si>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</si>
  <si>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</si>
  <si>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</si>
  <si>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</si>
  <si>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</si>
  <si>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</si>
  <si>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</si>
  <si>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</si>
  <si>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</si>
  <si>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</si>
  <si>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</si>
  <si>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</si>
  <si>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</si>
  <si>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</si>
  <si>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</si>
  <si>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</si>
  <si>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</si>
  <si>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</si>
  <si>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</si>
  <si>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</si>
  <si>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</si>
  <si>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</si>
  <si>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</si>
  <si>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</si>
  <si>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</si>
  <si>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</si>
  <si>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</si>
  <si>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</si>
  <si>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</si>
  <si>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</si>
  <si>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</si>
  <si>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</si>
  <si>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</si>
  <si>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</si>
  <si>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</si>
  <si>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</si>
  <si>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</si>
  <si>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</si>
  <si>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</si>
  <si>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</si>
  <si>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</si>
  <si>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</si>
  <si>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</si>
  <si>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</si>
  <si>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</si>
  <si>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</si>
  <si>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</si>
  <si>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</si>
  <si>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</si>
  <si>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</si>
  <si>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</si>
  <si>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</si>
  <si>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</si>
  <si>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</si>
  <si>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</si>
  <si>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</si>
  <si>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</si>
  <si>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</si>
  <si>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</si>
  <si>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</si>
  <si>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</si>
  <si>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</si>
  <si>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</si>
  <si>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</si>
  <si>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</si>
  <si>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</si>
  <si>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</si>
  <si>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</si>
  <si>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</si>
  <si>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</si>
  <si>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</si>
  <si>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</si>
  <si>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</si>
  <si>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</si>
  <si>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</si>
  <si>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</si>
  <si>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</si>
  <si>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</si>
  <si>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</si>
  <si>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</si>
  <si>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</si>
  <si>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</si>
  <si>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</si>
  <si>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</si>
  <si>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</si>
  <si>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</si>
  <si>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</si>
  <si>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</si>
  <si>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</si>
  <si>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</si>
  <si>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</si>
  <si>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</si>
  <si>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</si>
  <si>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</si>
  <si>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</si>
  <si>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</si>
  <si>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</si>
  <si>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</si>
  <si>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</si>
  <si>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</si>
  <si>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</si>
  <si>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</si>
  <si>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</si>
  <si>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</si>
  <si>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</si>
  <si>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</si>
  <si>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</si>
  <si>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</si>
  <si>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</si>
  <si>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</si>
  <si>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</si>
  <si>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</si>
  <si>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</si>
  <si>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</si>
  <si>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</si>
  <si>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</si>
  <si>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</si>
  <si>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</si>
  <si>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</si>
  <si>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</si>
  <si>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</si>
  <si>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</si>
  <si>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</si>
  <si>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</si>
  <si>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</si>
  <si>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</si>
  <si>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</si>
  <si>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</si>
  <si>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</si>
  <si>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</si>
  <si>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</si>
  <si>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</si>
  <si>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</si>
  <si>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</si>
  <si>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</si>
  <si>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</si>
  <si>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</si>
  <si>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</si>
  <si>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</si>
  <si>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</si>
  <si>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</si>
  <si>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</si>
  <si>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</si>
  <si>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</si>
  <si>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</si>
  <si>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</si>
  <si>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</si>
  <si>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</si>
  <si>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</si>
  <si>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</si>
  <si>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</si>
  <si>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</si>
  <si>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</si>
  <si>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</si>
  <si>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</si>
  <si>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</si>
  <si>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</si>
  <si>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</si>
  <si>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</si>
  <si>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</si>
  <si>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</si>
  <si>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</si>
  <si>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</si>
  <si>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</si>
  <si>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</si>
  <si>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</si>
  <si>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</si>
  <si>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</si>
  <si>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</si>
  <si>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</si>
  <si>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</si>
  <si>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</si>
  <si>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</si>
  <si>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</si>
  <si>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</si>
  <si>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</si>
  <si>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</si>
  <si>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</si>
  <si>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</si>
  <si>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</si>
  <si>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</si>
  <si>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</si>
  <si>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</si>
  <si>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</si>
  <si>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</si>
  <si>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</si>
  <si>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</si>
  <si>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</si>
  <si>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</si>
  <si>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</si>
  <si>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</si>
  <si>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</si>
  <si>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</si>
  <si>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</si>
  <si>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</si>
  <si>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</si>
  <si>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</si>
  <si>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</si>
  <si>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</si>
  <si>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</si>
  <si>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</si>
  <si>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</si>
  <si>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</si>
  <si>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</si>
  <si>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</si>
  <si>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</si>
  <si>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</si>
  <si>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</si>
  <si>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</si>
  <si>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</si>
  <si>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</si>
  <si>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</si>
  <si>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</si>
  <si>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</si>
  <si>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</si>
  <si>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</si>
  <si>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</si>
  <si>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</si>
  <si>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</si>
  <si>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</si>
  <si>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</si>
  <si>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</si>
  <si>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</si>
  <si>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</si>
  <si>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</si>
  <si>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</si>
  <si>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</si>
  <si>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</si>
  <si>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</si>
  <si>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</si>
  <si>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</si>
  <si>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</si>
  <si>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</si>
  <si>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</si>
  <si>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</si>
  <si>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</si>
  <si>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</si>
  <si>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</si>
  <si>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</si>
  <si>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</si>
  <si>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</si>
  <si>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</si>
  <si>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</si>
  <si>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</si>
  <si>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</si>
  <si>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</si>
  <si>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</si>
  <si>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</si>
  <si>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</si>
  <si>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</si>
  <si>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</si>
  <si>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</si>
  <si>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</si>
  <si>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</si>
  <si>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</si>
  <si>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</si>
  <si>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</si>
  <si>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</si>
  <si>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</si>
  <si>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</si>
  <si>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</si>
  <si>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</si>
  <si>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</si>
  <si>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</si>
  <si>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</si>
  <si>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</si>
  <si>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</si>
  <si>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</si>
  <si>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</si>
  <si>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</si>
  <si>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</si>
  <si>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</si>
  <si>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</si>
  <si>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</si>
  <si>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</si>
  <si>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</si>
  <si>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</si>
  <si>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</si>
  <si>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</si>
  <si>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</si>
  <si>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</si>
  <si>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</si>
  <si>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</si>
  <si>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</si>
  <si>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</si>
  <si>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</si>
  <si>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</si>
  <si>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</si>
  <si>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</si>
  <si>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</si>
  <si>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</si>
  <si>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</si>
  <si>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</si>
  <si>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</si>
  <si>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</si>
  <si>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</si>
  <si>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</si>
  <si>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</si>
  <si>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</si>
  <si>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</si>
  <si>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</si>
  <si>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</si>
  <si>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</si>
  <si>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</si>
  <si>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</si>
  <si>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</si>
  <si>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</si>
  <si>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</si>
  <si>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</si>
  <si>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</si>
  <si>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</si>
  <si>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</si>
  <si>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</si>
  <si>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</si>
  <si>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</si>
  <si>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</si>
  <si>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</si>
  <si>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</si>
  <si>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</si>
  <si>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</si>
  <si>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</si>
  <si>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</si>
  <si>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</si>
  <si>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</si>
  <si>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</si>
  <si>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</si>
  <si>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</si>
  <si>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</si>
  <si>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</si>
  <si>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</si>
  <si>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</si>
  <si>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</si>
  <si>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</si>
  <si>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</si>
  <si>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</si>
  <si>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</si>
  <si>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</si>
  <si>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</si>
  <si>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</si>
  <si>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</si>
  <si>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</si>
  <si>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</si>
  <si>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</si>
  <si>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</si>
  <si>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</si>
  <si>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</si>
  <si>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</si>
  <si>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</si>
  <si>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</si>
  <si>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</si>
  <si>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</si>
  <si>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</si>
  <si>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</si>
  <si>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</si>
  <si>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</si>
  <si>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</si>
  <si>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</si>
  <si>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</si>
  <si>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</si>
  <si>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</si>
  <si>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</si>
  <si>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</si>
  <si>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</si>
  <si>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</si>
  <si>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</si>
  <si>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</si>
  <si>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</si>
  <si>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</si>
  <si>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</si>
  <si>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</si>
  <si>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</si>
  <si>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</si>
  <si>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</si>
  <si>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</si>
  <si>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</si>
  <si>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</si>
  <si>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</si>
  <si>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</si>
  <si>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</si>
  <si>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</si>
  <si>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</si>
  <si>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</si>
  <si>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</si>
  <si>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</si>
  <si>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</si>
  <si>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</si>
  <si>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</si>
  <si>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</si>
  <si>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</si>
  <si>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</si>
  <si>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</si>
  <si>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</si>
  <si>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</si>
  <si>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</si>
  <si>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</si>
  <si>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</si>
  <si>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</si>
  <si>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</si>
  <si>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</si>
  <si>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</si>
  <si>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</si>
  <si>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</si>
  <si>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</si>
  <si>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</si>
  <si>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</si>
  <si>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</si>
  <si>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</si>
  <si>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</si>
  <si>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</si>
  <si>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</si>
  <si>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</si>
  <si>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</si>
  <si>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</si>
  <si>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</si>
  <si>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</si>
  <si>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</si>
  <si>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</si>
  <si>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</si>
  <si>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</si>
  <si>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</si>
  <si>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</si>
  <si>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</si>
  <si>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</si>
  <si>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</si>
  <si>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</si>
  <si>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</si>
  <si>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</si>
  <si>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</si>
  <si>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</si>
  <si>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</si>
  <si>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</si>
  <si>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</si>
  <si>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</si>
  <si>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</si>
  <si>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</si>
  <si>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</si>
  <si>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</si>
  <si>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</si>
  <si>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</si>
  <si>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</si>
  <si>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</si>
  <si>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</si>
  <si>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</si>
  <si>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</si>
  <si>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</si>
  <si>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</si>
  <si>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</si>
  <si>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</si>
  <si>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</si>
  <si>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</si>
  <si>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</si>
  <si>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</si>
  <si>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</si>
  <si>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</si>
  <si>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</si>
  <si>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</si>
  <si>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</si>
  <si>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</si>
  <si>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</si>
  <si>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</si>
  <si>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</si>
  <si>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</si>
  <si>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</si>
  <si>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</si>
  <si>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</si>
  <si>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</si>
  <si>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</si>
  <si>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</si>
  <si>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</si>
  <si>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</si>
  <si>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</si>
  <si>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</si>
  <si>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</si>
  <si>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</si>
  <si>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</si>
  <si>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</si>
  <si>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</si>
  <si>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</si>
  <si>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</si>
  <si>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</si>
  <si>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</si>
  <si>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</si>
  <si>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</si>
  <si>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</si>
  <si>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</si>
  <si>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</si>
  <si>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</si>
  <si>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</si>
  <si>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</si>
  <si>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</si>
  <si>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</si>
  <si>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</si>
  <si>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</si>
  <si>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</si>
  <si>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</si>
  <si>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</si>
  <si>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</si>
  <si>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</si>
  <si>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</si>
  <si>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</si>
  <si>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</si>
  <si>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</si>
  <si>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</si>
  <si>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</si>
  <si>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</si>
  <si>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</si>
  <si>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</si>
  <si>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</si>
  <si>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</si>
  <si>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</si>
  <si>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</si>
  <si>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</si>
  <si>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</si>
  <si>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</si>
  <si>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</si>
  <si>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</si>
  <si>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</si>
  <si>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</si>
  <si>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</si>
  <si>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</si>
  <si>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</si>
  <si>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</si>
  <si>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</si>
  <si>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</si>
  <si>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</si>
  <si>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</si>
  <si>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</si>
  <si>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</si>
  <si>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</si>
  <si>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</si>
  <si>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</si>
  <si>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</si>
  <si>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</si>
  <si>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</si>
  <si>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</si>
  <si>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</si>
  <si>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</si>
  <si>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</si>
  <si>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</si>
  <si>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</si>
  <si>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</si>
  <si>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</si>
  <si>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</si>
  <si>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</si>
  <si>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</si>
  <si>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</si>
  <si>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</si>
  <si>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</si>
  <si>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</si>
  <si>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</si>
  <si>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</si>
  <si>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</si>
  <si>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</si>
  <si>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</si>
  <si>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</si>
  <si>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</si>
  <si>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</si>
  <si>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</si>
  <si>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</si>
  <si>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</si>
  <si>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</si>
  <si>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</si>
  <si>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</si>
  <si>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</si>
  <si>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</si>
  <si>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</si>
  <si>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</si>
  <si>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</si>
  <si>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</si>
  <si>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</si>
  <si>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</si>
  <si>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</si>
  <si>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</si>
  <si>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</si>
  <si>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</si>
  <si>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</si>
  <si>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</si>
  <si>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</si>
  <si>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</si>
  <si>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</si>
  <si>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</si>
  <si>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</si>
  <si>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</si>
  <si>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</si>
  <si>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</si>
  <si>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</si>
  <si>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</si>
  <si>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</si>
  <si>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</si>
  <si>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</si>
  <si>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</si>
  <si>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</si>
  <si>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</si>
  <si>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</si>
  <si>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</si>
  <si>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</si>
  <si>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</si>
  <si>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</si>
  <si>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</si>
  <si>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</si>
  <si>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</si>
  <si>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</si>
  <si>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</si>
  <si>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</si>
  <si>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</si>
  <si>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</si>
  <si>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</si>
  <si>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</si>
  <si>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</si>
  <si>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</si>
  <si>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</si>
  <si>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</si>
  <si>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</si>
  <si>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</si>
  <si>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</si>
  <si>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</si>
  <si>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</si>
  <si>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</si>
  <si>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</si>
  <si>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</si>
  <si>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</si>
  <si>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</si>
  <si>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</si>
  <si>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</si>
  <si>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</si>
  <si>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</si>
  <si>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</si>
  <si>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</si>
  <si>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</si>
  <si>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</si>
  <si>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</si>
  <si>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</si>
  <si>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</si>
  <si>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</si>
  <si>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</si>
  <si>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</si>
  <si>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</si>
  <si>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</si>
  <si>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</si>
  <si>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</si>
  <si>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</si>
  <si>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</si>
  <si>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</si>
  <si>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</si>
  <si>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</si>
  <si>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</si>
  <si>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</si>
  <si>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</si>
  <si>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</si>
  <si>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</si>
  <si>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</si>
  <si>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</si>
  <si>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</si>
  <si>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</si>
  <si>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</si>
  <si>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</si>
  <si>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</si>
  <si>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</si>
  <si>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</si>
  <si>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</si>
  <si>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</si>
  <si>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</si>
  <si>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</si>
  <si>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</si>
  <si>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</si>
  <si>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</si>
  <si>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</si>
  <si>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</si>
  <si>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</si>
  <si>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</si>
  <si>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</si>
  <si>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</si>
  <si>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</si>
  <si>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</si>
  <si>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</si>
  <si>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</si>
  <si>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</si>
  <si>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</si>
  <si>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</si>
  <si>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</si>
  <si>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</si>
  <si>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</si>
  <si>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</si>
  <si>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</si>
  <si>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</si>
  <si>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</si>
  <si>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</si>
  <si>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</si>
  <si>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</si>
  <si>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</si>
  <si>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</si>
  <si>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</si>
  <si>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</si>
  <si>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</si>
  <si>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</si>
  <si>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</si>
  <si>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</si>
  <si>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</si>
  <si>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</si>
  <si>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</si>
  <si>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</si>
  <si>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</si>
  <si>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</si>
  <si>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</si>
  <si>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</si>
  <si>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</si>
  <si>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</si>
  <si>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</si>
  <si>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</si>
  <si>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</si>
  <si>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</si>
  <si>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</si>
  <si>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</si>
  <si>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</si>
  <si>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</si>
  <si>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</si>
  <si>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</si>
  <si>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</si>
  <si>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</si>
  <si>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</si>
  <si>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</si>
  <si>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</si>
  <si>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</si>
  <si>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</si>
  <si>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</si>
  <si>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</si>
  <si>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</si>
  <si>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</si>
  <si>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</si>
  <si>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</si>
  <si>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</si>
  <si>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</si>
  <si>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</si>
  <si>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</si>
  <si>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</si>
  <si>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</si>
  <si>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</si>
  <si>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</si>
  <si>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</si>
  <si>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</si>
  <si>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</si>
  <si>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</si>
  <si>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</si>
  <si>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</si>
  <si>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</si>
  <si>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</si>
  <si>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</si>
  <si>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</si>
  <si>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</si>
  <si>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</si>
  <si>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</si>
  <si>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</si>
  <si>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</si>
  <si>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</si>
  <si>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</si>
  <si>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</si>
  <si>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</si>
  <si>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</si>
  <si>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</si>
  <si>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</si>
  <si>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</si>
  <si>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</si>
  <si>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</si>
  <si>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</si>
  <si>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</si>
  <si>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</si>
  <si>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</si>
  <si>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</si>
  <si>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</si>
  <si>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</si>
  <si>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</si>
  <si>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</si>
  <si>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</si>
  <si>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</si>
  <si>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</si>
  <si>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</si>
  <si>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</si>
  <si>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</si>
  <si>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</si>
  <si>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</si>
  <si>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</si>
  <si>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</si>
  <si>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</si>
  <si>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</si>
  <si>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</si>
  <si>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</si>
  <si>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</si>
  <si>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</si>
  <si>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</si>
  <si>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</si>
  <si>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</si>
  <si>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</si>
  <si>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</si>
  <si>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</si>
  <si>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</si>
  <si>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</si>
  <si>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</si>
  <si>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</si>
  <si>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</si>
  <si>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</si>
  <si>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</si>
  <si>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</si>
  <si>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</si>
  <si>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</si>
  <si>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</si>
  <si>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</si>
  <si>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</si>
  <si>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</si>
  <si>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</si>
  <si>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</si>
  <si>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</si>
  <si>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</si>
  <si>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</si>
  <si>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</si>
  <si>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</si>
  <si>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</si>
  <si>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</si>
  <si>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</si>
  <si>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</si>
  <si>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</si>
  <si>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</si>
  <si>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</si>
  <si>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</si>
  <si>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</si>
  <si>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</si>
  <si>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</si>
  <si>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</si>
  <si>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</si>
  <si>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</si>
  <si>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</si>
  <si>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</si>
  <si>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</si>
  <si>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</si>
  <si>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</si>
  <si>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</si>
  <si>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</si>
  <si>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</si>
  <si>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</si>
  <si>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</si>
  <si>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</si>
  <si>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</si>
  <si>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</si>
  <si>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</si>
  <si>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</si>
  <si>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</si>
  <si>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</si>
  <si>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</si>
  <si>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</si>
  <si>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</si>
  <si>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</si>
  <si>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</si>
  <si>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</si>
  <si>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</si>
  <si>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</si>
  <si>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</si>
  <si>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</si>
  <si>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</si>
  <si>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</si>
  <si>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</si>
  <si>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</si>
  <si>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</si>
  <si>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</si>
  <si>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</si>
  <si>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</si>
  <si>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</si>
  <si>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</si>
  <si>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</si>
  <si>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</si>
  <si>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</si>
  <si>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</si>
  <si>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</si>
  <si>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</si>
  <si>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</si>
  <si>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</si>
  <si>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</si>
  <si>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</si>
  <si>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</si>
  <si>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</si>
  <si>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</si>
  <si>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</si>
  <si>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</si>
  <si>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</si>
  <si>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</si>
  <si>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</si>
  <si>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</si>
  <si>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</si>
  <si>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</si>
  <si>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</si>
  <si>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</si>
  <si>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</si>
  <si>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</si>
  <si>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</si>
  <si>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</si>
  <si>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</si>
  <si>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</si>
  <si>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</si>
  <si>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</si>
  <si>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</si>
  <si>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</si>
  <si>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</si>
  <si>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</si>
  <si>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</si>
  <si>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</si>
  <si>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</si>
  <si>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</si>
  <si>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</si>
  <si>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</si>
  <si>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</si>
  <si>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</si>
  <si>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</si>
  <si>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</si>
  <si>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</si>
  <si>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</si>
  <si>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</si>
  <si>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</si>
  <si>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</si>
  <si>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</si>
  <si>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</si>
  <si>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</si>
  <si>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</si>
  <si>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</si>
  <si>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</si>
  <si>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</si>
  <si>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</si>
  <si>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</si>
  <si>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</si>
  <si>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</si>
  <si>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</si>
  <si>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</si>
  <si>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</si>
  <si>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</si>
  <si>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</si>
  <si>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</si>
  <si>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</si>
  <si>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</si>
  <si>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</si>
  <si>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</si>
  <si>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</si>
  <si>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</si>
  <si>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</si>
  <si>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</si>
  <si>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</si>
  <si>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</si>
  <si>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</si>
  <si>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</si>
  <si>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</si>
  <si>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</si>
  <si>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</si>
  <si>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</si>
  <si>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</si>
  <si>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</si>
  <si>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</si>
  <si>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</si>
  <si>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</si>
  <si>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</si>
  <si>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</si>
  <si>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</si>
  <si>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</si>
  <si>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</si>
  <si>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</si>
  <si>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</si>
  <si>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</si>
  <si>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</si>
  <si>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</si>
  <si>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</si>
  <si>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</si>
  <si>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</si>
  <si>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</si>
  <si>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</si>
  <si>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</si>
  <si>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</si>
  <si>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</si>
  <si>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</si>
  <si>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</si>
  <si>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</si>
  <si>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</si>
  <si>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</si>
  <si>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</si>
  <si>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</si>
  <si>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</si>
  <si>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</si>
  <si>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</si>
  <si>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</si>
  <si>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</si>
  <si>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</si>
  <si>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</si>
  <si>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</si>
  <si>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</si>
  <si>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</si>
  <si>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</si>
  <si>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</si>
  <si>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</si>
  <si>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</si>
  <si>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</si>
  <si>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</si>
  <si>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</si>
  <si>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</si>
  <si>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</si>
  <si>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</si>
  <si>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</si>
  <si>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</si>
  <si>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</si>
  <si>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</si>
  <si>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</si>
  <si>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</si>
  <si>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</si>
  <si>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</si>
  <si>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</si>
  <si>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</si>
  <si>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</si>
  <si>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</si>
  <si>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</si>
  <si>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</si>
  <si>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</si>
  <si>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</si>
  <si>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</si>
  <si>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</si>
  <si>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</si>
  <si>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</si>
  <si>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</si>
  <si>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</si>
  <si>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</si>
  <si>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</si>
  <si>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</si>
  <si>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</si>
  <si>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</si>
  <si>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</si>
  <si>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</si>
  <si>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</si>
  <si>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</si>
  <si>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</si>
  <si>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</si>
  <si>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</si>
  <si>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</si>
  <si>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</si>
  <si>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</si>
  <si>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</si>
  <si>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</si>
  <si>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</si>
  <si>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</si>
  <si>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</si>
  <si>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</si>
  <si>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</si>
  <si>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</si>
  <si>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</si>
  <si>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</si>
  <si>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</si>
  <si>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</si>
  <si>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</si>
  <si>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</si>
  <si>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</si>
  <si>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</si>
  <si>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</si>
  <si>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</si>
  <si>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</si>
  <si>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</si>
  <si>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</si>
  <si>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</si>
  <si>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</si>
  <si>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</si>
  <si>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</si>
  <si>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</si>
  <si>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</si>
  <si>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</si>
  <si>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</si>
  <si>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</si>
  <si>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</si>
  <si>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</si>
  <si>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</si>
  <si>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</si>
  <si>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</si>
  <si>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</si>
  <si>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</si>
  <si>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</si>
  <si>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</si>
  <si>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</si>
  <si>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</si>
  <si>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</si>
  <si>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</si>
  <si>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</si>
  <si>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</si>
  <si>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</si>
  <si>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</si>
  <si>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</si>
  <si>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</si>
  <si>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</si>
  <si>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</si>
  <si>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</si>
  <si>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</si>
  <si>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</si>
  <si>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</si>
  <si>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</si>
  <si>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</si>
  <si>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</si>
  <si>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</si>
  <si>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</si>
  <si>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</si>
  <si>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</si>
  <si>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</si>
  <si>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</si>
  <si>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</si>
  <si>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</si>
  <si>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</si>
  <si>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</si>
  <si>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</si>
  <si>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</si>
  <si>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</si>
  <si>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</si>
  <si>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</si>
  <si>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</si>
  <si>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</si>
  <si>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</si>
  <si>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</si>
  <si>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</si>
  <si>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</si>
  <si>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</si>
  <si>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</si>
  <si>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</si>
  <si>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</si>
  <si>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</si>
  <si>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</si>
  <si>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</si>
  <si>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</si>
  <si>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</si>
  <si>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</si>
  <si>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</si>
  <si>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</si>
  <si>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</si>
  <si>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</si>
  <si>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</si>
  <si>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</si>
  <si>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</si>
  <si>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</si>
  <si>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</si>
  <si>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</si>
  <si>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</si>
  <si>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</si>
  <si>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</si>
  <si>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</si>
  <si>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</si>
  <si>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</si>
  <si>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</si>
  <si>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</si>
  <si>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</si>
  <si>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</si>
  <si>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</si>
  <si>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</si>
  <si>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</si>
  <si>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</si>
  <si>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</si>
  <si>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</si>
  <si>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</si>
  <si>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</si>
  <si>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</si>
  <si>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</si>
  <si>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</si>
  <si>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</si>
  <si>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</si>
  <si>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</si>
  <si>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</si>
  <si>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</si>
  <si>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</si>
  <si>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</si>
  <si>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</si>
  <si>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</si>
  <si>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</si>
  <si>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</si>
  <si>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</si>
  <si>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</si>
  <si>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</si>
  <si>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</si>
  <si>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</si>
  <si>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</si>
  <si>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</si>
  <si>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</si>
  <si>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</si>
  <si>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</si>
  <si>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</si>
  <si>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</si>
  <si>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</si>
  <si>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</si>
  <si>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</si>
  <si>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</si>
  <si>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</si>
  <si>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</si>
  <si>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</si>
  <si>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</si>
  <si>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</si>
  <si>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</si>
  <si>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</si>
  <si>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</si>
  <si>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</si>
  <si>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</si>
  <si>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</si>
  <si>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</si>
  <si>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</si>
  <si>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</si>
  <si>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</si>
  <si>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</si>
  <si>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</si>
  <si>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</si>
  <si>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</si>
  <si>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</si>
  <si>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</si>
  <si>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</si>
  <si>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</si>
  <si>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</si>
  <si>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</si>
  <si>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</si>
  <si>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</si>
  <si>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</si>
  <si>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</si>
  <si>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</si>
  <si>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</si>
  <si>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</si>
  <si>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</si>
  <si>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</si>
  <si>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</si>
  <si>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</si>
  <si>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</si>
  <si>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</si>
  <si>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</si>
  <si>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</si>
  <si>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</si>
  <si>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</si>
  <si>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</si>
  <si>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</si>
  <si>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</si>
  <si>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</si>
  <si>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</si>
  <si>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</si>
  <si>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</si>
  <si>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</si>
  <si>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</si>
  <si>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</si>
  <si>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</si>
  <si>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</si>
  <si>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</si>
  <si>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</si>
  <si>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</si>
  <si>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</si>
  <si>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</si>
  <si>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</si>
  <si>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</si>
  <si>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</si>
  <si>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</si>
  <si>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</si>
  <si>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</si>
  <si>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</si>
  <si>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</si>
  <si>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</si>
  <si>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</si>
  <si>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</si>
  <si>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</si>
  <si>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</si>
  <si>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</si>
  <si>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</si>
  <si>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</si>
  <si>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</si>
  <si>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</si>
  <si>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</si>
  <si>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</si>
  <si>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</si>
  <si>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</si>
  <si>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</si>
  <si>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</si>
  <si>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</si>
  <si>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</si>
  <si>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</si>
  <si>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</si>
  <si>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</si>
  <si>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</si>
  <si>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</si>
  <si>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</si>
  <si>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</si>
  <si>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</si>
  <si>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</si>
  <si>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</si>
  <si>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</si>
  <si>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</si>
  <si>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</si>
  <si>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</si>
  <si>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</si>
  <si>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</si>
  <si>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</si>
  <si>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</si>
  <si>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</si>
  <si>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</si>
  <si>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</si>
  <si>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</si>
  <si>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</si>
  <si>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</si>
  <si>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</si>
  <si>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</si>
  <si>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</si>
  <si>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</si>
  <si>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</si>
  <si>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</si>
  <si>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</si>
  <si>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</si>
  <si>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</si>
  <si>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</si>
  <si>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</si>
  <si>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</si>
  <si>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</si>
  <si>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</si>
  <si>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</si>
  <si>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</si>
  <si>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</si>
  <si>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</si>
  <si>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</si>
  <si>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</si>
  <si>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</si>
  <si>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</si>
  <si>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</si>
  <si>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</si>
  <si>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</si>
  <si>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</si>
  <si>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</si>
  <si>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</si>
  <si>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</si>
  <si>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</si>
  <si>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</si>
  <si>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</si>
  <si>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</si>
  <si>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</si>
  <si>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</si>
  <si>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</si>
  <si>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</si>
  <si>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</si>
  <si>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</si>
  <si>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</si>
  <si>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</si>
  <si>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</si>
  <si>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</si>
  <si>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</si>
  <si>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</si>
  <si>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</si>
  <si>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</si>
  <si>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</si>
  <si>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</si>
  <si>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</si>
  <si>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</si>
  <si>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</si>
  <si>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</si>
  <si>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</si>
  <si>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</si>
  <si>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</si>
  <si>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</si>
  <si>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</si>
  <si>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</si>
  <si>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</si>
  <si>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</si>
  <si>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</si>
  <si>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</si>
  <si>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</si>
  <si>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</si>
  <si>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</si>
  <si>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</si>
  <si>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</si>
  <si>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</si>
  <si>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</si>
  <si>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</si>
  <si>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</si>
  <si>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</si>
  <si>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</si>
  <si>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</si>
  <si>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</si>
  <si>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</si>
  <si>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</si>
  <si>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</si>
  <si>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</si>
  <si>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</si>
  <si>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</si>
  <si>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</si>
  <si>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</si>
  <si>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</si>
  <si>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</si>
  <si>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</si>
  <si>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</si>
  <si>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</si>
  <si>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</si>
  <si>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</si>
  <si>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</si>
  <si>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</si>
  <si>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</si>
  <si>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</si>
  <si>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</si>
  <si>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</si>
  <si>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</si>
  <si>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</si>
  <si>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</si>
  <si>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</si>
  <si>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</si>
  <si>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</si>
  <si>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</si>
  <si>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</si>
  <si>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</si>
  <si>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</si>
  <si>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</si>
  <si>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</si>
  <si>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</si>
  <si>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</si>
  <si>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</si>
  <si>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</si>
  <si>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</si>
  <si>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</si>
  <si>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</si>
  <si>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</si>
  <si>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</si>
  <si>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</si>
  <si>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</si>
  <si>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</si>
  <si>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</si>
  <si>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</si>
  <si>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</si>
  <si>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</si>
  <si>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</si>
  <si>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</si>
  <si>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</si>
  <si>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</si>
  <si>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</si>
  <si>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</si>
  <si>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</si>
  <si>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</si>
  <si>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</si>
  <si>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</si>
  <si>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</si>
  <si>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</si>
  <si>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</si>
  <si>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</si>
  <si>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</si>
  <si>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</si>
  <si>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</si>
  <si>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</si>
  <si>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</si>
  <si>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</si>
  <si>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</si>
  <si>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</si>
  <si>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</si>
  <si>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</si>
  <si>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</si>
  <si>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</si>
  <si>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</si>
  <si>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</si>
  <si>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</si>
  <si>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</si>
  <si>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</si>
  <si>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</si>
  <si>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</si>
  <si>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</si>
  <si>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</si>
  <si>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</si>
  <si>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</si>
  <si>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</si>
  <si>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</si>
  <si>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</si>
  <si>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</si>
  <si>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</si>
  <si>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</si>
  <si>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</si>
  <si>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</si>
  <si>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</si>
  <si>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</si>
  <si>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</si>
  <si>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</si>
  <si>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</si>
  <si>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</si>
  <si>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</si>
  <si>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</si>
  <si>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</si>
  <si>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</si>
  <si>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</si>
  <si>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</si>
  <si>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</si>
  <si>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</si>
  <si>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</si>
  <si>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</si>
  <si>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</si>
  <si>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</si>
  <si>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</si>
  <si>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</si>
  <si>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</si>
  <si>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</si>
  <si>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</si>
  <si>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</si>
  <si>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</si>
  <si>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</si>
  <si>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</si>
  <si>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</si>
  <si>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</si>
  <si>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</si>
  <si>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</si>
  <si>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</si>
  <si>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</si>
  <si>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</si>
  <si>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</si>
  <si>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</si>
  <si>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</si>
  <si>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</si>
  <si>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</si>
  <si>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</si>
  <si>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</si>
  <si>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</si>
  <si>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</si>
  <si>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</si>
  <si>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</si>
  <si>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</si>
  <si>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</si>
  <si>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</si>
  <si>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</si>
  <si>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</si>
  <si>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</si>
  <si>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</si>
  <si>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</si>
  <si>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</si>
  <si>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</si>
  <si>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</si>
  <si>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</si>
  <si>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</si>
  <si>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</si>
  <si>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</si>
  <si>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</si>
  <si>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</si>
  <si>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</si>
  <si>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</si>
  <si>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</si>
  <si>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</si>
  <si>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</si>
  <si>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</si>
  <si>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</si>
  <si>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</si>
  <si>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</si>
  <si>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</si>
  <si>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</si>
  <si>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</si>
  <si>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</si>
  <si>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</si>
  <si>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</si>
  <si>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</si>
  <si>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</si>
  <si>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</si>
  <si>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</si>
  <si>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</si>
  <si>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</si>
  <si>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</si>
  <si>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</si>
  <si>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</si>
  <si>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</si>
  <si>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</si>
  <si>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</si>
  <si>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</si>
  <si>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</si>
  <si>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</si>
  <si>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</si>
  <si>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</si>
  <si>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</si>
  <si>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</si>
  <si>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</si>
  <si>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</si>
  <si>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</si>
  <si>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</si>
  <si>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</si>
  <si>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</si>
  <si>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</si>
  <si>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</si>
  <si>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</si>
  <si>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</si>
  <si>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</si>
  <si>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</si>
  <si>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</si>
  <si>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</si>
  <si>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</si>
  <si>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</si>
  <si>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</si>
  <si>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</si>
  <si>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</si>
  <si>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</si>
  <si>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</si>
  <si>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</si>
  <si>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</si>
  <si>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</si>
  <si>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</si>
  <si>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</si>
  <si>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</si>
  <si>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</si>
  <si>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</si>
  <si>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</si>
  <si>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</si>
  <si>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</si>
  <si>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</si>
  <si>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</si>
  <si>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</si>
  <si>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</si>
  <si>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</si>
  <si>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</si>
  <si>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</si>
  <si>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</si>
  <si>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</si>
  <si>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</si>
  <si>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</si>
  <si>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</si>
  <si>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</si>
  <si>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</si>
  <si>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</si>
  <si>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</si>
  <si>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</si>
  <si>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</si>
  <si>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</si>
  <si>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</si>
  <si>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</si>
  <si>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</si>
  <si>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</si>
  <si>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</si>
  <si>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</si>
  <si>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</si>
  <si>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</si>
  <si>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</si>
  <si>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</si>
  <si>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</si>
  <si>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</si>
  <si>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</si>
  <si>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</si>
  <si>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</si>
  <si>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</si>
  <si>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</si>
  <si>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</si>
  <si>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</si>
  <si>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</si>
  <si>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</si>
  <si>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</si>
  <si>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</si>
  <si>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</si>
  <si>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</si>
  <si>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</si>
  <si>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</si>
  <si>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</si>
  <si>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</si>
  <si>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</si>
  <si>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</si>
  <si>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</si>
  <si>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</si>
  <si>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</si>
  <si>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</si>
  <si>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</si>
  <si>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</si>
  <si>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</si>
  <si>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</si>
  <si>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</si>
  <si>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</si>
  <si>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</si>
  <si>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</si>
  <si>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</si>
  <si>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</si>
  <si>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</si>
  <si>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</si>
  <si>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</si>
  <si>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</si>
  <si>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</si>
  <si>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</si>
  <si>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</si>
  <si>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</si>
  <si>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</si>
  <si>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</si>
  <si>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</si>
  <si>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</si>
  <si>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</si>
  <si>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</si>
  <si>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</si>
  <si>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</si>
  <si>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</si>
  <si>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</si>
  <si>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</si>
  <si>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</si>
  <si>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</si>
  <si>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</si>
  <si>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</si>
  <si>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</si>
  <si>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</si>
  <si>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</si>
  <si>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</si>
  <si>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</si>
  <si>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</si>
  <si>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</si>
  <si>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</si>
  <si>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</si>
  <si>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</si>
  <si>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</si>
  <si>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</si>
  <si>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</si>
  <si>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</si>
  <si>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</si>
  <si>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</si>
  <si>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</si>
  <si>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</si>
  <si>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</si>
  <si>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</si>
  <si>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</si>
  <si>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</si>
  <si>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</si>
  <si>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</si>
  <si>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</si>
  <si>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</si>
  <si>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</si>
  <si>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</si>
  <si>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</si>
  <si>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</si>
  <si>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</si>
  <si>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</si>
  <si>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</si>
  <si>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</si>
  <si>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</si>
  <si>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</si>
  <si>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</si>
  <si>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</si>
  <si>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</si>
  <si>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</si>
  <si>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</si>
  <si>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</si>
  <si>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</si>
  <si>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</si>
  <si>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</si>
  <si>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</si>
  <si>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</si>
  <si>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</si>
  <si>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</si>
  <si>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</si>
  <si>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</si>
  <si>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</si>
  <si>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</si>
  <si>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</si>
  <si>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</si>
  <si>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</si>
  <si>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</si>
  <si>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</si>
  <si>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</si>
  <si>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</si>
  <si>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</si>
  <si>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</si>
  <si>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</si>
  <si>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</si>
  <si>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</si>
  <si>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</si>
  <si>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</si>
  <si>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</si>
  <si>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</si>
  <si>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</si>
  <si>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</si>
  <si>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</si>
  <si>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</si>
  <si>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</si>
  <si>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</si>
  <si>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</si>
  <si>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</si>
  <si>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</si>
  <si>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</si>
  <si>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</si>
  <si>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</si>
  <si>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</si>
  <si>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</si>
  <si>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</si>
  <si>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</si>
  <si>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</si>
  <si>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</si>
  <si>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</si>
  <si>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</si>
  <si>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</si>
  <si>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</si>
  <si>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</si>
  <si>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</si>
  <si>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</si>
  <si>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</si>
  <si>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</si>
  <si>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</si>
  <si>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</si>
  <si>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</si>
  <si>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</si>
  <si>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</si>
  <si>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</si>
  <si>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</si>
  <si>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</si>
  <si>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</si>
  <si>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</si>
  <si>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</si>
  <si>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</si>
  <si>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</si>
  <si>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</si>
  <si>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</si>
  <si>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</si>
  <si>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</si>
  <si>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</si>
  <si>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</si>
  <si>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</si>
  <si>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</si>
  <si>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</si>
  <si>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</si>
  <si>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</si>
  <si>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</si>
  <si>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</si>
  <si>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</si>
  <si>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</si>
  <si>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</si>
  <si>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</si>
  <si>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</si>
  <si>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</si>
  <si>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</si>
  <si>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</si>
  <si>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</si>
  <si>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</si>
  <si>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</si>
  <si>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</si>
  <si>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</si>
  <si>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</si>
  <si>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</si>
  <si>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</si>
  <si>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</si>
  <si>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</si>
  <si>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</si>
  <si>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</si>
  <si>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</si>
  <si>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</si>
  <si>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</si>
  <si>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</si>
  <si>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</si>
  <si>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</si>
  <si>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</si>
  <si>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</si>
  <si>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</si>
  <si>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</si>
  <si>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</si>
  <si>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</si>
  <si>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</si>
  <si>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</si>
  <si>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</si>
  <si>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</si>
  <si>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</si>
  <si>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</si>
  <si>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</si>
  <si>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</si>
  <si>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</si>
  <si>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</si>
  <si>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</si>
  <si>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</si>
  <si>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</si>
  <si>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</si>
  <si>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</si>
  <si>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</si>
  <si>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</si>
  <si>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</si>
  <si>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</si>
  <si>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</si>
  <si>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</si>
  <si>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</si>
  <si>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</si>
  <si>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</si>
  <si>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</si>
  <si>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</si>
  <si>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</si>
  <si>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</si>
  <si>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</si>
  <si>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</si>
  <si>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</si>
  <si>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</si>
  <si>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</si>
  <si>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</si>
  <si>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</si>
  <si>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</si>
  <si>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</si>
  <si>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</si>
  <si>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</si>
  <si>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</si>
  <si>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</si>
  <si>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</si>
  <si>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</si>
  <si>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</si>
  <si>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</si>
  <si>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</si>
  <si>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</si>
  <si>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</si>
  <si>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</si>
  <si>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</si>
  <si>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</si>
  <si>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</si>
  <si>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</si>
  <si>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</si>
  <si>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</si>
  <si>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</si>
  <si>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</si>
  <si>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</si>
  <si>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</si>
  <si>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</si>
  <si>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</si>
  <si>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</si>
  <si>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</si>
  <si>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</si>
  <si>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</si>
  <si>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</si>
  <si>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</si>
  <si>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</si>
  <si>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</si>
  <si>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</si>
  <si>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</si>
  <si>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</si>
  <si>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</si>
  <si>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</si>
  <si>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</si>
  <si>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</si>
  <si>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</si>
  <si>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</si>
  <si>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</si>
  <si>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</si>
  <si>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</si>
  <si>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</si>
  <si>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</si>
  <si>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</si>
  <si>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</si>
  <si>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</si>
  <si>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</si>
  <si>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</si>
  <si>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</si>
  <si>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</si>
  <si>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</si>
  <si>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</si>
  <si>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</si>
  <si>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</si>
  <si>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</si>
  <si>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</si>
  <si>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</si>
  <si>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</si>
  <si>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</si>
  <si>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</si>
  <si>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</si>
  <si>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</si>
  <si>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</si>
  <si>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</si>
  <si>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</si>
  <si>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</si>
  <si>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</si>
  <si>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</si>
  <si>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</si>
  <si>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</si>
  <si>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</si>
  <si>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</si>
  <si>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</si>
  <si>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</si>
  <si>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</si>
  <si>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</si>
  <si>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</si>
  <si>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</si>
  <si>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</si>
  <si>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</si>
  <si>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</si>
  <si>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</si>
  <si>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</si>
  <si>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</si>
  <si>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</si>
  <si>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</si>
  <si>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</si>
  <si>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</si>
  <si>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</si>
  <si>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</si>
  <si>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</si>
  <si>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</si>
  <si>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</si>
  <si>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</si>
  <si>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</si>
  <si>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</si>
  <si>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</si>
  <si>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</si>
  <si>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</si>
  <si>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</si>
  <si>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</si>
  <si>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</si>
  <si>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</si>
  <si>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</si>
  <si>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</si>
  <si>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</si>
  <si>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</si>
  <si>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</si>
  <si>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</si>
  <si>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</si>
  <si>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</si>
  <si>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</si>
  <si>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</si>
  <si>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</si>
  <si>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</si>
  <si>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</si>
  <si>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</si>
  <si>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</si>
  <si>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</si>
  <si>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</si>
  <si>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</si>
  <si>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</si>
  <si>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</si>
  <si>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</si>
  <si>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</si>
  <si>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</si>
  <si>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</si>
  <si>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</si>
  <si>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</si>
  <si>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</si>
  <si>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</si>
  <si>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</si>
  <si>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</si>
  <si>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</si>
  <si>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</si>
  <si>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</si>
  <si>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</si>
  <si>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</si>
  <si>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</si>
  <si>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</si>
  <si>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</si>
  <si>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</si>
  <si>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</si>
  <si>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</si>
  <si>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</si>
  <si>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</si>
  <si>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</si>
  <si>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</si>
  <si>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</si>
  <si>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</si>
  <si>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</si>
  <si>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</si>
  <si>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</si>
  <si>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</si>
  <si>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</si>
  <si>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</si>
  <si>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</si>
  <si>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</si>
  <si>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</si>
  <si>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</si>
  <si>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</si>
  <si>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</si>
  <si>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</si>
  <si>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</si>
  <si>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</si>
  <si>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</si>
  <si>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</si>
  <si>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</si>
  <si>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</si>
  <si>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</si>
  <si>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</si>
  <si>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</si>
  <si>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</si>
  <si>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</si>
  <si>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</si>
  <si>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</si>
  <si>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</si>
  <si>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</si>
  <si>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</si>
  <si>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</si>
  <si>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</si>
  <si>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</si>
  <si>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</si>
  <si>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</si>
  <si>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</si>
  <si>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</si>
  <si>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</si>
  <si>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</si>
  <si>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</si>
  <si>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</si>
  <si>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</si>
  <si>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</si>
  <si>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</si>
  <si>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</si>
  <si>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</si>
  <si>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</si>
  <si>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</si>
  <si>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</si>
  <si>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</si>
  <si>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</si>
  <si>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</si>
  <si>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</si>
  <si>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</si>
  <si>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</si>
  <si>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</si>
  <si>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</si>
  <si>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</si>
  <si>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</si>
  <si>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</si>
  <si>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</si>
  <si>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</si>
  <si>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</si>
  <si>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</si>
  <si>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</si>
  <si>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</si>
  <si>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</si>
  <si>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</si>
  <si>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</si>
  <si>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</si>
  <si>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</si>
  <si>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</si>
  <si>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</si>
  <si>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</si>
  <si>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</si>
  <si>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</si>
  <si>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</si>
  <si>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</si>
  <si>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</si>
  <si>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</si>
  <si>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</si>
  <si>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</si>
  <si>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</si>
  <si>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</si>
  <si>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</si>
  <si>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</si>
  <si>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</si>
  <si>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</si>
  <si>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</si>
  <si>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</si>
  <si>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</si>
  <si>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</si>
  <si>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</si>
  <si>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</si>
  <si>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</si>
  <si>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</si>
  <si>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</si>
  <si>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</si>
  <si>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</si>
  <si>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</si>
  <si>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</si>
  <si>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</si>
  <si>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</si>
  <si>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</si>
  <si>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</si>
  <si>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</si>
  <si>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</si>
  <si>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</si>
  <si>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</si>
  <si>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</si>
  <si>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</si>
  <si>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</si>
  <si>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</si>
  <si>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</si>
  <si>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</si>
  <si>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</si>
  <si>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</si>
  <si>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</si>
  <si>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</si>
  <si>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</si>
  <si>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</si>
  <si>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</si>
  <si>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</si>
  <si>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</si>
  <si>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</si>
  <si>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</si>
  <si>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</si>
  <si>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</si>
  <si>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</si>
  <si>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</si>
  <si>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</si>
  <si>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</si>
  <si>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</si>
  <si>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</si>
  <si>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</si>
  <si>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</si>
  <si>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</si>
  <si>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</si>
  <si>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</si>
  <si>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</si>
  <si>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</si>
  <si>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</si>
  <si>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</si>
  <si>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</si>
  <si>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</si>
  <si>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</si>
  <si>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</si>
  <si>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</si>
  <si>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</si>
  <si>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</si>
  <si>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</si>
  <si>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</si>
  <si>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</si>
  <si>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</si>
  <si>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</si>
  <si>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</si>
  <si>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</si>
  <si>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</si>
  <si>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</si>
  <si>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</si>
  <si>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</si>
  <si>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</si>
  <si>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</si>
  <si>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</si>
  <si>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</si>
  <si>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</si>
  <si>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</si>
  <si>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</si>
  <si>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</si>
  <si>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</si>
  <si>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</si>
  <si>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</si>
  <si>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</si>
  <si>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</si>
  <si>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</si>
  <si>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</si>
  <si>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</si>
  <si>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</si>
  <si>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</si>
  <si>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</si>
  <si>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</si>
  <si>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</si>
  <si>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</si>
  <si>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</si>
  <si>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</si>
  <si>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</si>
  <si>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</si>
  <si>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</si>
  <si>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</si>
  <si>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</si>
  <si>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</si>
  <si>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</si>
  <si>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</si>
  <si>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</si>
  <si>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</si>
  <si>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</si>
  <si>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</si>
  <si>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</si>
  <si>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</si>
  <si>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</si>
  <si>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</si>
  <si>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</si>
  <si>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</si>
  <si>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</si>
  <si>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</si>
  <si>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</si>
  <si>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</si>
  <si>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</si>
  <si>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</si>
  <si>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</si>
  <si>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</si>
  <si>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</si>
  <si>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</si>
  <si>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</si>
  <si>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</si>
  <si>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</si>
  <si>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</si>
  <si>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</si>
  <si>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</si>
  <si>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</si>
  <si>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</si>
  <si>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</si>
  <si>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</si>
  <si>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</si>
  <si>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</si>
  <si>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</si>
  <si>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</si>
  <si>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</si>
  <si>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</si>
  <si>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</si>
  <si>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</si>
  <si>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</si>
  <si>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</si>
  <si>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</si>
  <si>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</si>
  <si>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</si>
  <si>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</si>
  <si>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</si>
  <si>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</si>
  <si>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</si>
  <si>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</si>
  <si>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</si>
  <si>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</si>
  <si>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</si>
  <si>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</si>
  <si>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</si>
  <si>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</si>
  <si>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</si>
  <si>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</si>
  <si>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</si>
  <si>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</si>
  <si>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</si>
  <si>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</si>
  <si>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</si>
  <si>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</si>
  <si>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</si>
  <si>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</si>
  <si>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</si>
  <si>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</si>
  <si>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</si>
  <si>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</si>
  <si>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</si>
  <si>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</si>
  <si>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</si>
  <si>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</si>
  <si>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</si>
  <si>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</si>
  <si>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</si>
  <si>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</si>
  <si>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</si>
  <si>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</si>
  <si>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</si>
  <si>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</si>
  <si>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</si>
  <si>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</si>
  <si>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</si>
  <si>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</si>
  <si>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</si>
  <si>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</si>
  <si>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</si>
  <si>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</si>
  <si>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</si>
  <si>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</si>
  <si>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</si>
  <si>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</si>
  <si>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</si>
  <si>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</si>
  <si>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</si>
  <si>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</si>
  <si>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</si>
  <si>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</si>
  <si>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</si>
  <si>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</si>
  <si>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</si>
  <si>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</si>
  <si>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</si>
  <si>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</si>
  <si>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</si>
  <si>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</si>
  <si>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</si>
  <si>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</si>
  <si>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</si>
  <si>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</si>
  <si>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</si>
  <si>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</si>
  <si>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</si>
  <si>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</si>
  <si>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</si>
  <si>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</si>
  <si>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</si>
  <si>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</si>
  <si>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</si>
  <si>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</si>
  <si>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</si>
  <si>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</si>
  <si>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</si>
  <si>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</si>
  <si>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</si>
  <si>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</si>
  <si>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</si>
  <si>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</si>
  <si>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</si>
  <si>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</si>
  <si>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</si>
  <si>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</si>
  <si>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</si>
  <si>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</si>
  <si>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</si>
  <si>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</si>
  <si>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</si>
  <si>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</si>
  <si>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</si>
  <si>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</si>
  <si>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</si>
  <si>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</si>
  <si>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</si>
  <si>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</si>
  <si>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</si>
  <si>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</si>
  <si>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</si>
  <si>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</si>
  <si>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</si>
  <si>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</si>
  <si>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</si>
  <si>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</si>
  <si>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</si>
  <si>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</si>
  <si>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</si>
  <si>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</si>
  <si>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</si>
  <si>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</si>
  <si>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</si>
  <si>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</si>
  <si>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</si>
  <si>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</si>
  <si>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</si>
  <si>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</si>
  <si>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</si>
  <si>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</si>
  <si>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</si>
  <si>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</si>
  <si>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</si>
  <si>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</si>
  <si>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</si>
  <si>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</si>
  <si>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</si>
  <si>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</si>
  <si>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</si>
  <si>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</si>
  <si>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</si>
  <si>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</si>
  <si>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</si>
  <si>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</si>
  <si>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</si>
  <si>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</si>
  <si>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</si>
  <si>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</si>
  <si>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</si>
  <si>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</si>
  <si>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</si>
  <si>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</si>
  <si>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</si>
  <si>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</si>
  <si>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</si>
  <si>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</si>
  <si>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</si>
  <si>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</si>
  <si>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</si>
  <si>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</si>
  <si>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</si>
  <si>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</si>
  <si>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</si>
  <si>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</si>
  <si>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</si>
  <si>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</si>
  <si>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</si>
  <si>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</si>
  <si>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</si>
  <si>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</si>
  <si>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</si>
  <si>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</si>
  <si>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</si>
  <si>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</si>
  <si>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</si>
  <si>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</si>
  <si>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</si>
  <si>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</si>
  <si>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</si>
  <si>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</si>
  <si>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</si>
  <si>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</si>
  <si>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</si>
  <si>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</si>
  <si>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</si>
  <si>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</si>
  <si>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</si>
  <si>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</si>
  <si>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</si>
  <si>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</si>
  <si>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</si>
  <si>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</si>
  <si>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</si>
  <si>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</si>
  <si>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</si>
  <si>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</si>
  <si>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</si>
  <si>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</si>
  <si>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</si>
  <si>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</si>
  <si>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</si>
  <si>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</si>
  <si>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</si>
  <si>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</si>
  <si>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</si>
  <si>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</si>
  <si>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</si>
  <si>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</si>
  <si>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</si>
  <si>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</si>
  <si>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</si>
  <si>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</si>
  <si>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</si>
  <si>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</si>
  <si>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</si>
  <si>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</si>
  <si>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</si>
  <si>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</si>
  <si>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</si>
  <si>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</si>
  <si>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</si>
  <si>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</si>
  <si>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</si>
  <si>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</si>
  <si>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</si>
  <si>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</si>
  <si>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</si>
  <si>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</si>
  <si>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</si>
  <si>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</si>
  <si>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</si>
  <si>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</si>
  <si>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</si>
  <si>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</si>
  <si>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</si>
  <si>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</si>
  <si>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</si>
  <si>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</si>
  <si>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</si>
  <si>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</si>
  <si>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</si>
  <si>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</si>
  <si>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</si>
  <si>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</si>
  <si>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</si>
  <si>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</si>
  <si>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</si>
  <si>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</si>
  <si>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</si>
  <si>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</si>
  <si>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</si>
  <si>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</si>
  <si>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</si>
  <si>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</si>
  <si>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</si>
  <si>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</si>
  <si>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</si>
  <si>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</si>
  <si>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</si>
  <si>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</si>
  <si>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</si>
  <si>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</si>
  <si>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</si>
  <si>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</si>
  <si>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</si>
  <si>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</si>
  <si>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</si>
  <si>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</si>
  <si>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</si>
  <si>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</si>
  <si>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</si>
  <si>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</si>
  <si>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</si>
  <si>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</si>
  <si>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</si>
  <si>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</si>
  <si>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</si>
  <si>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</si>
  <si>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</si>
  <si>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</si>
  <si>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</si>
  <si>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</si>
  <si>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</si>
  <si>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</si>
  <si>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</si>
  <si>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</si>
  <si>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</si>
  <si>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</si>
  <si>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</si>
  <si>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</si>
  <si>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</si>
  <si>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</si>
  <si>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</si>
  <si>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</si>
  <si>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</si>
  <si>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</si>
  <si>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</si>
  <si>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</si>
  <si>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</si>
  <si>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</si>
  <si>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</si>
  <si>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</si>
  <si>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</si>
  <si>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</si>
  <si>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</si>
  <si>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</si>
  <si>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</si>
  <si>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</si>
  <si>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</si>
  <si>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</si>
  <si>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</si>
  <si>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</si>
  <si>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</si>
  <si>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</si>
  <si>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</si>
  <si>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</si>
  <si>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</si>
  <si>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</si>
  <si>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</si>
  <si>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</si>
  <si>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</si>
  <si>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</si>
  <si>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</si>
  <si>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</si>
  <si>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</si>
  <si>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</si>
  <si>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</si>
  <si>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</si>
  <si>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</si>
  <si>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</si>
  <si>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</si>
  <si>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</si>
  <si>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</si>
  <si>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</si>
  <si>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</si>
  <si>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</si>
  <si>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</si>
  <si>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</si>
  <si>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</si>
  <si>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</si>
  <si>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</si>
  <si>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</si>
  <si>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</si>
  <si>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</si>
  <si>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</si>
  <si>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</si>
  <si>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</si>
  <si>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</si>
  <si>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</si>
  <si>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</si>
  <si>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</si>
  <si>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</si>
  <si>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</si>
  <si>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</si>
  <si>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</si>
  <si>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</si>
  <si>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</si>
  <si>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</si>
  <si>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</si>
  <si>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</si>
  <si>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</si>
  <si>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</si>
  <si>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</si>
  <si>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</si>
  <si>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</si>
  <si>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</si>
  <si>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</si>
  <si>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</si>
  <si>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</si>
  <si>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</si>
  <si>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</si>
  <si>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</si>
  <si>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</si>
  <si>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</si>
  <si>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</si>
  <si>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</si>
  <si>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</si>
  <si>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</si>
  <si>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</si>
  <si>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</si>
  <si>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</si>
  <si>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</si>
  <si>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</si>
  <si>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</si>
  <si>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</si>
  <si>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</si>
  <si>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</si>
  <si>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</si>
  <si>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</si>
  <si>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</si>
  <si>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</si>
  <si>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</si>
  <si>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</si>
  <si>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</si>
  <si>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</si>
  <si>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</si>
  <si>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</si>
  <si>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</si>
  <si>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</si>
  <si>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</si>
  <si>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</si>
  <si>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</si>
  <si>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</si>
  <si>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</si>
  <si>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</si>
  <si>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</si>
  <si>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</si>
  <si>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</si>
  <si>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</si>
  <si>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</si>
  <si>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</si>
  <si>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</si>
  <si>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</si>
  <si>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</si>
  <si>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</si>
  <si>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</si>
  <si>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</si>
  <si>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</si>
  <si>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</si>
  <si>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</si>
  <si>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</si>
  <si>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</si>
  <si>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</si>
  <si>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</si>
  <si>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</si>
  <si>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</si>
  <si>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</si>
  <si>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</si>
  <si>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</si>
  <si>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</si>
  <si>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</si>
  <si>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</si>
  <si>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</si>
  <si>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</si>
  <si>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</si>
  <si>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</si>
  <si>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</si>
  <si>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</si>
  <si>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</si>
  <si>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</si>
  <si>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</si>
  <si>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</si>
  <si>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</si>
  <si>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</si>
  <si>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</si>
  <si>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</si>
  <si>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</si>
  <si>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</si>
  <si>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</si>
  <si>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</si>
  <si>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</si>
  <si>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</si>
  <si>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</si>
  <si>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</si>
  <si>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</si>
  <si>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</si>
  <si>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</si>
  <si>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</si>
  <si>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</si>
  <si>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</si>
  <si>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</si>
  <si>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</si>
  <si>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</si>
  <si>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</si>
  <si>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</si>
  <si>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</si>
  <si>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</si>
  <si>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</si>
  <si>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</si>
  <si>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</si>
  <si>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</si>
  <si>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</si>
  <si>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</si>
  <si>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</si>
  <si>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</si>
  <si>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</si>
  <si>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</si>
  <si>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</si>
  <si>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</si>
  <si>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</si>
  <si>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</si>
  <si>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</si>
  <si>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</si>
  <si>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</si>
  <si>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</si>
  <si>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</si>
  <si>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</si>
  <si>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</si>
  <si>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</si>
  <si>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</si>
  <si>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</si>
  <si>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</si>
  <si>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</si>
  <si>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</si>
  <si>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</si>
  <si>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</si>
  <si>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</si>
  <si>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</si>
  <si>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</si>
  <si>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</si>
  <si>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</si>
  <si>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</si>
  <si>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</si>
  <si>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</si>
  <si>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</si>
  <si>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</si>
  <si>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</si>
  <si>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</si>
  <si>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</si>
  <si>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</si>
  <si>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</si>
  <si>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</si>
  <si>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</si>
  <si>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</si>
  <si>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</si>
  <si>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</si>
  <si>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</si>
  <si>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</si>
  <si>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</si>
  <si>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</si>
  <si>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</si>
  <si>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</si>
  <si>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</si>
  <si>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</si>
  <si>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</si>
  <si>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</si>
  <si>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</si>
  <si>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</si>
  <si>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</si>
  <si>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</si>
  <si>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</si>
  <si>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</si>
  <si>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</si>
  <si>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</si>
  <si>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</si>
  <si>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</si>
  <si>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</si>
  <si>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</si>
  <si>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</si>
  <si>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</si>
  <si>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</si>
  <si>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</si>
  <si>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</si>
  <si>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</si>
  <si>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</si>
  <si>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</si>
  <si>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</si>
  <si>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</si>
  <si>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</si>
  <si>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</si>
  <si>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</si>
  <si>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</si>
  <si>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</si>
  <si>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</si>
  <si>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</si>
  <si>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</si>
  <si>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</si>
  <si>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</si>
  <si>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</si>
  <si>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</si>
  <si>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</si>
  <si>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</si>
  <si>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</si>
  <si>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</si>
  <si>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</si>
  <si>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</si>
  <si>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</si>
  <si>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</si>
  <si>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</si>
  <si>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</si>
  <si>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</si>
  <si>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</si>
  <si>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</si>
  <si>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</si>
  <si>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</si>
  <si>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</si>
  <si>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</si>
  <si>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</si>
  <si>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</si>
  <si>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</si>
  <si>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</si>
  <si>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</si>
  <si>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</si>
  <si>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</si>
  <si>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</si>
  <si>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</si>
  <si>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</si>
  <si>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</si>
  <si>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</si>
  <si>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</si>
  <si>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</si>
  <si>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</si>
  <si>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</si>
  <si>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</si>
  <si>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</si>
  <si>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</si>
  <si>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</si>
  <si>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</si>
  <si>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</si>
  <si>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</si>
  <si>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</si>
  <si>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</si>
  <si>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</si>
  <si>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</si>
  <si>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</si>
  <si>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</si>
  <si>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</si>
  <si>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</si>
  <si>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</si>
  <si>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</si>
  <si>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</si>
  <si>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</si>
  <si>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</si>
  <si>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</si>
  <si>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</si>
  <si>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</si>
  <si>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</si>
  <si>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</si>
  <si>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</si>
  <si>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</si>
  <si>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</si>
  <si>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</si>
  <si>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</si>
  <si>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</si>
  <si>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</si>
  <si>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</si>
  <si>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</si>
  <si>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</si>
  <si>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</si>
  <si>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</si>
  <si>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</si>
  <si>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</si>
  <si>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</si>
  <si>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</si>
  <si>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</si>
  <si>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</si>
  <si>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</si>
  <si>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</si>
  <si>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</si>
  <si>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</si>
  <si>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</si>
  <si>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</si>
  <si>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</si>
  <si>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</si>
  <si>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</si>
  <si>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</si>
  <si>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</si>
  <si>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</si>
  <si>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</si>
  <si>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</si>
  <si>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</si>
  <si>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</si>
  <si>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</si>
  <si>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</si>
  <si>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</si>
  <si>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</si>
  <si>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</si>
  <si>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</si>
  <si>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</si>
  <si>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</si>
  <si>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</si>
  <si>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</si>
  <si>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</si>
  <si>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</si>
  <si>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</si>
  <si>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</si>
  <si>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</si>
  <si>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</si>
  <si>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</si>
  <si>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</si>
  <si>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</si>
  <si>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</si>
  <si>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</si>
  <si>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</si>
  <si>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</si>
  <si>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</si>
  <si>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</si>
  <si>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</si>
  <si>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</si>
  <si>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</si>
  <si>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</si>
  <si>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</si>
  <si>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</si>
  <si>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</si>
  <si>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</si>
  <si>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</si>
  <si>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</si>
  <si>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</si>
  <si>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</si>
  <si>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</si>
  <si>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</si>
  <si>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</si>
  <si>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</si>
  <si>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</si>
  <si>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</si>
  <si>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</si>
  <si>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</si>
  <si>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</si>
  <si>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</si>
  <si>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</si>
  <si>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</si>
  <si>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</si>
  <si>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</si>
  <si>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</si>
  <si>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</si>
  <si>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</si>
  <si>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</si>
  <si>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</si>
  <si>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</si>
  <si>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</si>
  <si>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</si>
  <si>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</si>
  <si>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</si>
  <si>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</si>
  <si>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</si>
  <si>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</si>
  <si>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</si>
  <si>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</si>
  <si>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</si>
  <si>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</si>
  <si>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</si>
  <si>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</si>
  <si>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</si>
  <si>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</si>
  <si>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</si>
  <si>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</si>
  <si>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</si>
  <si>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</si>
  <si>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</si>
  <si>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</si>
  <si>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</si>
  <si>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</si>
  <si>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</si>
  <si>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</si>
  <si>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</si>
  <si>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</si>
  <si>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</si>
  <si>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</si>
  <si>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</si>
  <si>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</si>
  <si>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</si>
  <si>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</si>
  <si>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</si>
  <si>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</si>
  <si>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</si>
  <si>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</si>
  <si>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</si>
  <si>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</si>
  <si>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</si>
  <si>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</si>
  <si>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</si>
  <si>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</si>
  <si>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</si>
  <si>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</si>
  <si>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</si>
  <si>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</si>
  <si>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</si>
  <si>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</si>
  <si>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</si>
  <si>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</si>
  <si>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</si>
  <si>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</si>
  <si>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</si>
  <si>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</si>
  <si>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</si>
  <si>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</si>
  <si>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</si>
  <si>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</si>
  <si>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</si>
  <si>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</si>
  <si>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</si>
  <si>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</si>
  <si>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</si>
  <si>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</si>
  <si>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</si>
  <si>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</si>
  <si>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</si>
  <si>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</si>
  <si>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</si>
  <si>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</si>
  <si>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</si>
  <si>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</si>
  <si>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</si>
  <si>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</si>
  <si>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</si>
  <si>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</si>
  <si>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</si>
  <si>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</si>
  <si>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</si>
  <si>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</si>
  <si>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</si>
  <si>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</si>
  <si>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</si>
  <si>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</si>
  <si>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</si>
  <si>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</si>
  <si>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</si>
  <si>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</si>
  <si>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</si>
  <si>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</si>
  <si>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</si>
  <si>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</si>
  <si>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</si>
  <si>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</si>
  <si>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</si>
  <si>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</si>
  <si>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</si>
  <si>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</si>
  <si>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</si>
  <si>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</si>
  <si>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</si>
  <si>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</si>
  <si>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</si>
  <si>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</si>
  <si>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</si>
  <si>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</si>
  <si>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</si>
  <si>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</si>
  <si>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</si>
  <si>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</si>
  <si>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</si>
  <si>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</si>
  <si>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</si>
  <si>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</si>
  <si>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</si>
  <si>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</si>
  <si>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</si>
  <si>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</si>
  <si>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</si>
  <si>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</si>
  <si>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</si>
  <si>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</si>
  <si>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</si>
  <si>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</si>
  <si>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</si>
  <si>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</si>
  <si>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</si>
  <si>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</si>
  <si>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</si>
  <si>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</si>
  <si>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</si>
  <si>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</si>
  <si>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</si>
  <si>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</si>
  <si>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</si>
  <si>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</si>
  <si>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</si>
  <si>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</si>
  <si>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</si>
  <si>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</si>
  <si>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</si>
  <si>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</si>
  <si>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</si>
  <si>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</si>
  <si>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</si>
  <si>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</si>
  <si>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</si>
  <si>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</si>
  <si>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</si>
  <si>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</si>
  <si>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</si>
  <si>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</si>
  <si>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</si>
  <si>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</si>
  <si>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</si>
  <si>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</si>
  <si>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</si>
  <si>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</si>
  <si>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</si>
  <si>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</si>
  <si>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</si>
  <si>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</si>
  <si>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</si>
  <si>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</si>
  <si>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</si>
  <si>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</si>
  <si>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</si>
  <si>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</si>
  <si>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</si>
  <si>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</si>
  <si>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</si>
  <si>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</si>
  <si>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</si>
  <si>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</si>
  <si>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</si>
  <si>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</si>
  <si>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</si>
  <si>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</si>
  <si>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</si>
  <si>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</si>
  <si>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</si>
  <si>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</si>
  <si>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</si>
  <si>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</si>
  <si>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</si>
  <si>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</si>
  <si>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</si>
  <si>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</si>
  <si>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</si>
  <si>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</si>
  <si>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</si>
  <si>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</si>
  <si>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</si>
  <si>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</si>
  <si>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</si>
  <si>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</si>
  <si>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</si>
  <si>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</si>
  <si>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</si>
  <si>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</si>
  <si>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</si>
  <si>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</si>
  <si>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</si>
  <si>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</si>
  <si>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</si>
  <si>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</si>
  <si>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</si>
  <si>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</si>
  <si>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</si>
  <si>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</si>
  <si>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</si>
  <si>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</si>
  <si>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</si>
  <si>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</si>
  <si>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</si>
  <si>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</si>
  <si>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</si>
  <si>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</si>
  <si>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</si>
  <si>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</si>
  <si>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</si>
  <si>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</si>
  <si>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</si>
  <si>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</si>
  <si>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</si>
  <si>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</si>
  <si>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</si>
  <si>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</si>
  <si>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</si>
  <si>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</si>
  <si>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</si>
  <si>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</si>
  <si>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</si>
  <si>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</si>
  <si>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</si>
  <si>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</si>
  <si>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</si>
  <si>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</si>
  <si>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</si>
  <si>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</si>
  <si>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</si>
  <si>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</si>
  <si>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</si>
  <si>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</si>
  <si>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</si>
  <si>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</si>
  <si>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</si>
  <si>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</si>
  <si>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</si>
  <si>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</si>
  <si>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</si>
  <si>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</si>
  <si>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</si>
  <si>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</si>
  <si>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</si>
  <si>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</si>
  <si>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</si>
  <si>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</si>
  <si>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</si>
  <si>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</si>
  <si>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</si>
  <si>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</si>
  <si>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</si>
  <si>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</si>
  <si>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</si>
  <si>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</si>
  <si>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</si>
  <si>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</si>
  <si>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</si>
  <si>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</si>
  <si>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</si>
  <si>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</si>
  <si>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</si>
  <si>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</si>
  <si>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</si>
  <si>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</si>
  <si>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</si>
  <si>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</si>
  <si>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</si>
  <si>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</si>
  <si>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</si>
  <si>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</si>
  <si>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</si>
  <si>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</si>
  <si>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</si>
  <si>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</si>
  <si>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</si>
  <si>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</si>
  <si>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</si>
  <si>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</si>
  <si>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</si>
  <si>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</si>
  <si>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</si>
  <si>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</si>
  <si>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</si>
  <si>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</si>
  <si>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</si>
  <si>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</si>
  <si>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</si>
  <si>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</si>
  <si>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</si>
  <si>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</si>
  <si>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</si>
  <si>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</si>
  <si>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</si>
  <si>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</si>
  <si>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</si>
  <si>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</si>
  <si>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</si>
  <si>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</si>
  <si>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</si>
  <si>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</si>
  <si>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</si>
  <si>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</si>
  <si>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</si>
  <si>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</si>
  <si>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</si>
  <si>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</si>
  <si>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</si>
  <si>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</si>
  <si>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</si>
  <si>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</si>
  <si>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</si>
  <si>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</si>
  <si>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</si>
  <si>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</si>
  <si>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</si>
  <si>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</si>
  <si>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</si>
  <si>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</si>
  <si>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</si>
  <si>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</si>
  <si>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</si>
  <si>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</si>
  <si>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</si>
  <si>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</si>
  <si>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</si>
  <si>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</si>
  <si>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</si>
  <si>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</si>
  <si>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</si>
  <si>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</si>
  <si>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</si>
  <si>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</si>
  <si>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</si>
  <si>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</si>
  <si>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</si>
  <si>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</si>
  <si>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</si>
  <si>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</si>
  <si>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</si>
  <si>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</si>
  <si>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</si>
  <si>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</si>
  <si>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</si>
  <si>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</si>
  <si>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</si>
  <si>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</si>
  <si>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</si>
  <si>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</si>
  <si>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</si>
  <si>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</si>
  <si>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</si>
  <si>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</si>
  <si>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</si>
  <si>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</si>
  <si>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</si>
  <si>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</si>
  <si>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</si>
  <si>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</si>
  <si>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</si>
  <si>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</si>
  <si>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</si>
  <si>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</si>
  <si>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</si>
  <si>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</si>
  <si>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</si>
  <si>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</si>
  <si>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</si>
  <si>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</si>
  <si>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</si>
  <si>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</si>
  <si>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</si>
  <si>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</si>
  <si>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</si>
  <si>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</si>
  <si>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</si>
  <si>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</si>
  <si>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</si>
  <si>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</si>
  <si>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</si>
  <si>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</si>
  <si>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</si>
  <si>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</si>
  <si>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</si>
  <si>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</si>
  <si>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</si>
  <si>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</si>
  <si>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</si>
  <si>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</si>
  <si>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</si>
  <si>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</si>
  <si>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</si>
  <si>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</si>
  <si>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</si>
  <si>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</si>
  <si>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</si>
  <si>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</si>
  <si>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</si>
  <si>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</si>
  <si>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</si>
  <si>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</si>
  <si>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</si>
  <si>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</si>
  <si>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</si>
  <si>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</si>
  <si>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</si>
  <si>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</si>
  <si>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</si>
  <si>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</si>
  <si>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</si>
  <si>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</si>
  <si>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</si>
  <si>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</si>
  <si>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</si>
  <si>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</si>
  <si>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</si>
  <si>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</si>
  <si>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</si>
  <si>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</si>
  <si>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</si>
  <si>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</si>
  <si>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</si>
  <si>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</si>
  <si>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</si>
  <si>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</si>
  <si>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</si>
  <si>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</si>
  <si>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</si>
  <si>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</si>
  <si>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</si>
  <si>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</si>
  <si>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</si>
  <si>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</si>
  <si>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</si>
  <si>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</si>
  <si>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</si>
  <si>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</si>
  <si>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</si>
  <si>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</si>
  <si>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</si>
  <si>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</si>
  <si>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</si>
  <si>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</si>
  <si>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</si>
  <si>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</si>
  <si>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</si>
  <si>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</si>
  <si>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</si>
  <si>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</si>
  <si>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</si>
  <si>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</si>
  <si>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</si>
  <si>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</si>
  <si>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</si>
  <si>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</si>
  <si>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</si>
  <si>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</si>
  <si>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</si>
  <si>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</si>
  <si>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</si>
  <si>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</si>
  <si>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</si>
  <si>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</si>
  <si>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</si>
  <si>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</si>
  <si>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</si>
  <si>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</si>
  <si>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</si>
  <si>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</si>
  <si>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</si>
  <si>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</si>
  <si>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</si>
  <si>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</si>
  <si>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</si>
  <si>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</si>
  <si>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</si>
  <si>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</si>
  <si>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</si>
  <si>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</si>
  <si>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</si>
  <si>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</si>
  <si>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</si>
  <si>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</si>
  <si>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</si>
  <si>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</si>
  <si>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</si>
  <si>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</si>
  <si>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</si>
  <si>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</si>
  <si>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</si>
  <si>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</si>
  <si>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</si>
  <si>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</si>
  <si>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</si>
  <si>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</si>
  <si>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</si>
  <si>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</si>
  <si>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</si>
  <si>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</si>
  <si>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</si>
  <si>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</si>
  <si>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</si>
  <si>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</si>
  <si>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</si>
  <si>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</si>
  <si>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</si>
  <si>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</si>
  <si>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</si>
  <si>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</si>
  <si>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</si>
  <si>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</si>
  <si>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</si>
  <si>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</si>
  <si>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</si>
  <si>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</si>
  <si>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</si>
  <si>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</si>
  <si>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</si>
  <si>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</si>
  <si>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</si>
  <si>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</si>
  <si>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</si>
  <si>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</si>
  <si>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</si>
  <si>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</si>
  <si>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</si>
  <si>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</si>
  <si>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</si>
  <si>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</si>
  <si>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</si>
  <si>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</si>
  <si>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</si>
  <si>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</si>
  <si>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</si>
  <si>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</si>
  <si>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</si>
  <si>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</si>
  <si>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</si>
  <si>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</si>
  <si>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</si>
  <si>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</si>
  <si>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</si>
  <si>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</si>
  <si>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</si>
  <si>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</si>
  <si>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</si>
  <si>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</si>
  <si>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</si>
  <si>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</si>
  <si>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</si>
  <si>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</si>
  <si>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</si>
  <si>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</si>
  <si>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</si>
  <si>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</si>
  <si>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</si>
  <si>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</si>
  <si>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</si>
  <si>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</si>
  <si>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</si>
  <si>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</si>
  <si>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</si>
  <si>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</si>
  <si>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</si>
  <si>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</si>
  <si>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</si>
  <si>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</si>
  <si>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</si>
  <si>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</si>
  <si>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</si>
  <si>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</si>
  <si>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</si>
  <si>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</si>
  <si>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</si>
  <si>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</si>
  <si>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</si>
  <si>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</si>
  <si>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</si>
  <si>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</si>
  <si>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</si>
  <si>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</si>
  <si>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</si>
  <si>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</si>
  <si>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</si>
  <si>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</si>
  <si>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</si>
  <si>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</si>
  <si>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</si>
  <si>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</si>
  <si>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</si>
  <si>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</si>
  <si>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</si>
  <si>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</si>
  <si>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</si>
  <si>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</si>
  <si>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</si>
  <si>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</si>
  <si>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</si>
  <si>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</si>
  <si>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</si>
  <si>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</si>
  <si>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</si>
  <si>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</si>
  <si>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</si>
  <si>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</si>
  <si>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</si>
  <si>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</si>
  <si>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</si>
  <si>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</si>
  <si>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</si>
  <si>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</si>
  <si>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</si>
  <si>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</si>
  <si>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</si>
  <si>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</si>
  <si>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</si>
  <si>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</si>
  <si>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</si>
  <si>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</si>
  <si>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</si>
  <si>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</si>
  <si>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</si>
  <si>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</si>
  <si>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</si>
  <si>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</si>
  <si>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</si>
  <si>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</si>
  <si>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</si>
  <si>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</si>
  <si>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</si>
  <si>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</si>
  <si>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</si>
  <si>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</si>
  <si>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</si>
  <si>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</si>
  <si>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</si>
  <si>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</si>
  <si>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</si>
  <si>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</si>
  <si>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</si>
  <si>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</si>
  <si>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</si>
  <si>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</si>
  <si>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</si>
  <si>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</si>
  <si>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</si>
  <si>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</si>
  <si>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</si>
  <si>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</si>
  <si>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</si>
  <si>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</si>
  <si>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</si>
  <si>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</si>
  <si>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</si>
  <si>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</si>
  <si>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</si>
  <si>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</si>
  <si>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</si>
  <si>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</si>
  <si>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</si>
  <si>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</si>
  <si>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</si>
  <si>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</si>
  <si>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</si>
  <si>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</si>
  <si>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</si>
  <si>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</si>
  <si>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</si>
  <si>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</si>
  <si>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</si>
  <si>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</si>
  <si>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</si>
  <si>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</si>
  <si>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</si>
  <si>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</si>
  <si>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</si>
  <si>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</si>
  <si>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</si>
  <si>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</si>
  <si>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</si>
  <si>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</si>
  <si>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</si>
  <si>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</si>
  <si>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</si>
  <si>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</si>
  <si>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</si>
  <si>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</si>
  <si>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</si>
  <si>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</si>
  <si>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</si>
  <si>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</si>
  <si>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</si>
  <si>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</si>
  <si>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</si>
  <si>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</si>
  <si>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</si>
  <si>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</si>
  <si>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</si>
  <si>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</si>
  <si>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</si>
  <si>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</si>
  <si>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</si>
  <si>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</si>
  <si>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</si>
  <si>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</si>
  <si>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</si>
  <si>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</si>
  <si>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</si>
  <si>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</si>
  <si>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</si>
  <si>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</si>
  <si>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</si>
  <si>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</si>
  <si>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</si>
  <si>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</si>
  <si>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</si>
  <si>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</si>
  <si>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</si>
  <si>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</si>
  <si>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</si>
  <si>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</si>
  <si>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</si>
  <si>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</si>
  <si>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</si>
  <si>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</si>
  <si>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</si>
  <si>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</si>
  <si>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</si>
  <si>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</si>
  <si>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</si>
  <si>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</si>
  <si>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</si>
  <si>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</si>
  <si>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</si>
  <si>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</si>
  <si>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</si>
  <si>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</si>
  <si>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</si>
  <si>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</si>
  <si>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</si>
  <si>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</si>
  <si>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</si>
  <si>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</si>
  <si>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</si>
  <si>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</si>
  <si>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</si>
  <si>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</si>
  <si>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</si>
  <si>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</si>
  <si>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</si>
  <si>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</si>
  <si>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</si>
  <si>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</si>
  <si>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</si>
  <si>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</si>
  <si>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</si>
  <si>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</si>
  <si>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</si>
  <si>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</si>
  <si>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</si>
  <si>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</si>
  <si>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</si>
  <si>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</si>
  <si>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</si>
  <si>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</si>
  <si>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</si>
  <si>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</si>
  <si>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</si>
  <si>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</si>
  <si>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</si>
  <si>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</si>
  <si>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</si>
  <si>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</si>
  <si>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</si>
  <si>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</si>
  <si>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</si>
  <si>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</si>
  <si>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</si>
  <si>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</si>
  <si>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</si>
  <si>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</si>
  <si>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</si>
  <si>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</si>
  <si>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</si>
  <si>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</si>
  <si>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</si>
  <si>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</si>
  <si>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</si>
  <si>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</si>
  <si>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</si>
  <si>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</si>
  <si>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</si>
  <si>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</si>
  <si>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</si>
  <si>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</si>
  <si>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</si>
  <si>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</si>
  <si>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</si>
  <si>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</si>
  <si>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</si>
  <si>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</si>
  <si>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</si>
  <si>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</si>
  <si>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</si>
  <si>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</si>
  <si>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</si>
  <si>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</si>
  <si>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</si>
  <si>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</si>
  <si>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</si>
  <si>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</si>
  <si>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</si>
  <si>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</si>
  <si>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</si>
  <si>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</si>
  <si>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</si>
  <si>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</si>
  <si>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</si>
  <si>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</si>
  <si>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</si>
  <si>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</si>
  <si>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</si>
  <si>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</si>
  <si>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</si>
  <si>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</si>
  <si>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</si>
  <si>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</si>
  <si>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</si>
  <si>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</si>
  <si>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</si>
  <si>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</si>
  <si>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</si>
  <si>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</si>
  <si>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</si>
  <si>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</si>
  <si>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</si>
  <si>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</si>
  <si>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</si>
  <si>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</si>
  <si>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</si>
  <si>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</si>
  <si>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</si>
  <si>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</si>
  <si>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</si>
  <si>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</si>
  <si>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</si>
  <si>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</si>
  <si>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</si>
  <si>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</si>
  <si>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</si>
  <si>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</si>
  <si>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</si>
  <si>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</si>
  <si>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</si>
  <si>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</si>
  <si>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</si>
  <si>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</si>
  <si>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</si>
  <si>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</si>
  <si>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</si>
  <si>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</si>
  <si>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</si>
  <si>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</si>
  <si>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</si>
  <si>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</si>
  <si>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</si>
  <si>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</si>
  <si>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</si>
  <si>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</si>
  <si>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</si>
  <si>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</si>
  <si>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</si>
  <si>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</si>
  <si>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</si>
  <si>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</si>
  <si>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</si>
  <si>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</si>
  <si>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</si>
  <si>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</si>
  <si>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</si>
  <si>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</si>
  <si>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</si>
  <si>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</si>
  <si>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</si>
  <si>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</si>
  <si>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</si>
  <si>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</si>
  <si>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</si>
  <si>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</si>
  <si>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</si>
  <si>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</si>
  <si>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</si>
  <si>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</si>
  <si>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</si>
  <si>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</si>
  <si>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</si>
  <si>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</si>
  <si>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</si>
  <si>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</si>
  <si>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</si>
  <si>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</si>
  <si>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</si>
  <si>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</si>
  <si>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</si>
  <si>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</si>
  <si>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</si>
  <si>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</si>
  <si>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</si>
  <si>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</si>
  <si>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</si>
  <si>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</si>
  <si>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</si>
  <si>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</si>
  <si>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</si>
  <si>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</si>
  <si>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</si>
  <si>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</si>
  <si>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</si>
  <si>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</si>
  <si>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</si>
  <si>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</si>
  <si>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</si>
  <si>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</si>
  <si>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</si>
  <si>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</si>
  <si>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</si>
  <si>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</si>
  <si>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</si>
  <si>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</si>
  <si>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</si>
  <si>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</si>
  <si>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</si>
  <si>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</si>
  <si>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</si>
  <si>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</si>
  <si>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</si>
  <si>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</si>
  <si>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</si>
  <si>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</si>
  <si>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</si>
  <si>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</si>
  <si>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</si>
  <si>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</si>
  <si>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</si>
  <si>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</si>
  <si>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</si>
  <si>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</si>
  <si>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</si>
  <si>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</si>
  <si>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</si>
  <si>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</si>
  <si>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</si>
  <si>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</si>
  <si>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</si>
  <si>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</si>
  <si>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</si>
  <si>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</si>
  <si>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</si>
  <si>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</si>
  <si>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</si>
  <si>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</si>
  <si>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</si>
  <si>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</si>
  <si>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</si>
  <si>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</si>
  <si>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</si>
  <si>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</si>
  <si>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</si>
  <si>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</si>
  <si>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</si>
  <si>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</si>
  <si>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</si>
  <si>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</si>
  <si>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</si>
  <si>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</si>
  <si>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</si>
  <si>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</si>
  <si>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</si>
  <si>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</si>
  <si>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</si>
  <si>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</si>
  <si>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</si>
  <si>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</si>
  <si>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</si>
  <si>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</si>
  <si>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</si>
  <si>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</si>
  <si>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</si>
  <si>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</si>
  <si>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</si>
  <si>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</si>
  <si>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</si>
  <si>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</si>
  <si>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</si>
  <si>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</si>
  <si>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</si>
  <si>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</si>
  <si>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</si>
  <si>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</si>
  <si>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</si>
  <si>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</si>
  <si>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</si>
  <si>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</si>
  <si>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</si>
  <si>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</si>
  <si>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</si>
  <si>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</si>
  <si>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</si>
  <si>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</si>
  <si>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</si>
  <si>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</si>
  <si>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</si>
  <si>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</si>
  <si>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</si>
  <si>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</si>
  <si>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</si>
  <si>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</si>
  <si>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</si>
  <si>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</si>
  <si>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</si>
  <si>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</si>
  <si>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</si>
  <si>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</si>
  <si>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</si>
  <si>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</si>
  <si>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</si>
  <si>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</si>
  <si>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</si>
  <si>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</si>
  <si>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</si>
  <si>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</si>
  <si>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</si>
  <si>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</si>
  <si>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</si>
  <si>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</si>
  <si>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</si>
  <si>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</si>
  <si>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</si>
  <si>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</si>
  <si>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</si>
  <si>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</si>
  <si>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</si>
  <si>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</si>
  <si>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</si>
  <si>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</si>
  <si>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</si>
  <si>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</si>
  <si>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</si>
  <si>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</si>
  <si>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</si>
  <si>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</si>
  <si>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</si>
  <si>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</si>
  <si>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</si>
  <si>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</si>
  <si>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</si>
  <si>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</si>
  <si>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</si>
  <si>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</si>
  <si>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</si>
  <si>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</si>
  <si>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</si>
  <si>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</si>
  <si>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</si>
  <si>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</si>
  <si>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</si>
  <si>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</si>
  <si>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</si>
  <si>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</si>
  <si>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</si>
  <si>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</si>
  <si>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</si>
  <si>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</si>
  <si>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</si>
  <si>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</si>
  <si>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</si>
  <si>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</si>
  <si>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</si>
  <si>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</si>
  <si>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</si>
  <si>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</si>
  <si>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</si>
  <si>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</si>
  <si>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</si>
  <si>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</si>
  <si>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</si>
  <si>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</si>
  <si>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</si>
  <si>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</si>
  <si>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</si>
  <si>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</si>
  <si>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</si>
  <si>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</si>
  <si>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</si>
  <si>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</si>
  <si>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</si>
  <si>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</si>
  <si>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</si>
  <si>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</si>
  <si>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</si>
  <si>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</si>
  <si>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</si>
  <si>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</si>
  <si>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</si>
  <si>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</si>
  <si>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</si>
  <si>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</si>
  <si>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</si>
  <si>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</si>
  <si>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</si>
  <si>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</si>
  <si>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</si>
  <si>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</si>
  <si>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</si>
  <si>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</si>
  <si>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</si>
  <si>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</si>
  <si>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</si>
  <si>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</si>
  <si>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</si>
  <si>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</si>
  <si>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</si>
  <si>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</si>
  <si>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</si>
  <si>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</si>
  <si>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</si>
  <si>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</si>
  <si>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</si>
  <si>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</si>
  <si>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</si>
  <si>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</si>
  <si>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</si>
  <si>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</si>
  <si>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</si>
  <si>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</si>
  <si>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</si>
  <si>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</si>
  <si>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</si>
  <si>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</si>
  <si>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</si>
  <si>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</si>
  <si>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</si>
  <si>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</si>
  <si>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</si>
  <si>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</si>
  <si>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</si>
  <si>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</si>
  <si>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</si>
  <si>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</si>
  <si>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</si>
  <si>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</si>
  <si>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</si>
  <si>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</si>
  <si>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</si>
  <si>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</si>
  <si>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</si>
  <si>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</si>
  <si>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</si>
  <si>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</si>
  <si>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</si>
  <si>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</si>
  <si>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</si>
  <si>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</si>
  <si>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</si>
  <si>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</si>
  <si>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</si>
  <si>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</si>
  <si>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</si>
  <si>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</si>
  <si>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</si>
  <si>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</si>
  <si>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</si>
  <si>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</si>
  <si>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</si>
  <si>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</si>
  <si>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</si>
  <si>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</si>
  <si>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</si>
  <si>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</si>
  <si>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</si>
  <si>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</si>
  <si>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</si>
  <si>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</si>
  <si>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</si>
  <si>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</si>
  <si>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</si>
  <si>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</si>
  <si>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</si>
  <si>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</si>
  <si>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</si>
  <si>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</si>
  <si>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</si>
  <si>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</si>
  <si>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</si>
  <si>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</si>
  <si>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</si>
  <si>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</si>
  <si>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</si>
  <si>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</si>
  <si>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</si>
  <si>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</si>
  <si>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</si>
  <si>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</si>
  <si>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</si>
  <si>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</si>
  <si>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</si>
  <si>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</si>
  <si>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</si>
  <si>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</si>
  <si>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</si>
  <si>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</si>
  <si>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</si>
  <si>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</si>
  <si>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</si>
  <si>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</si>
  <si>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</si>
  <si>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</si>
  <si>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</si>
  <si>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</si>
  <si>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</si>
  <si>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</si>
  <si>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</si>
  <si>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</si>
  <si>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</si>
  <si>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</si>
  <si>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</si>
  <si>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</si>
  <si>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</si>
  <si>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</si>
  <si>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</si>
  <si>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</si>
  <si>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</si>
  <si>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</si>
  <si>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</si>
  <si>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</si>
  <si>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</si>
  <si>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</si>
  <si>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</si>
  <si>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</si>
  <si>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</si>
  <si>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</si>
  <si>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</si>
  <si>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</si>
  <si>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</si>
  <si>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</si>
  <si>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</si>
  <si>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</si>
  <si>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</si>
  <si>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</si>
  <si>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</si>
  <si>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</si>
  <si>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</si>
  <si>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</si>
  <si>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</si>
  <si>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</si>
  <si>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</si>
  <si>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</si>
  <si>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</si>
  <si>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</si>
  <si>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</si>
  <si>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</si>
  <si>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</si>
  <si>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</si>
  <si>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</si>
  <si>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</si>
  <si>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</si>
  <si>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</si>
  <si>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</si>
  <si>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</si>
  <si>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</si>
  <si>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</si>
  <si>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</si>
  <si>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</si>
  <si>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</si>
  <si>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</si>
  <si>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</si>
  <si>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</si>
  <si>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</si>
  <si>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</si>
  <si>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</si>
  <si>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</si>
  <si>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</si>
  <si>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</si>
  <si>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</si>
  <si>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</si>
  <si>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</si>
  <si>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</si>
  <si>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</si>
  <si>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</si>
  <si>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</si>
  <si>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</si>
  <si>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</si>
  <si>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</si>
  <si>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</si>
  <si>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</si>
  <si>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</si>
  <si>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</si>
  <si>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</si>
  <si>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</si>
  <si>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</si>
  <si>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</si>
  <si>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</si>
  <si>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</si>
  <si>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</si>
  <si>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</si>
  <si>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</si>
  <si>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</si>
  <si>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</si>
  <si>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</si>
  <si>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</si>
  <si>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</si>
  <si>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</si>
  <si>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</si>
  <si>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</si>
  <si>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</si>
  <si>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</si>
  <si>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</si>
  <si>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</si>
  <si>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</si>
  <si>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</si>
  <si>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</si>
  <si>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</si>
  <si>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</si>
  <si>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</si>
  <si>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</si>
  <si>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</si>
  <si>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</si>
  <si>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</si>
  <si>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</si>
  <si>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</si>
  <si>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</si>
  <si>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</si>
  <si>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</si>
  <si>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</si>
  <si>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</si>
  <si>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</si>
  <si>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</si>
  <si>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</si>
  <si>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</si>
  <si>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</si>
  <si>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</si>
  <si>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</si>
  <si>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</si>
  <si>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</si>
  <si>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</si>
  <si>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</si>
  <si>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</si>
  <si>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</si>
  <si>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</si>
  <si>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</si>
  <si>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</si>
  <si>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</si>
  <si>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</si>
  <si>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</si>
  <si>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</si>
  <si>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</si>
  <si>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</si>
  <si>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</si>
  <si>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</si>
  <si>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</si>
  <si>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</si>
  <si>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</si>
  <si>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</si>
  <si>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</si>
  <si>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</si>
  <si>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</si>
  <si>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</si>
  <si>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</si>
  <si>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</si>
  <si>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</si>
  <si>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</si>
  <si>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</si>
  <si>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</si>
  <si>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</si>
  <si>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</si>
  <si>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</si>
  <si>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</si>
  <si>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</si>
  <si>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</si>
  <si>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</si>
  <si>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</si>
  <si>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</si>
  <si>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</si>
  <si>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</si>
  <si>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</si>
  <si>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</si>
  <si>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</si>
  <si>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</si>
  <si>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</si>
  <si>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</si>
  <si>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</si>
  <si>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</si>
  <si>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</si>
  <si>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</si>
  <si>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</si>
  <si>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</si>
  <si>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</si>
  <si>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</si>
  <si>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</si>
  <si>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</si>
  <si>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</si>
  <si>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</si>
  <si>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</si>
  <si>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</si>
  <si>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</si>
  <si>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</si>
  <si>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</si>
  <si>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</si>
  <si>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</si>
  <si>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</si>
  <si>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</si>
  <si>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</si>
  <si>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</si>
  <si>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</si>
  <si>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</si>
  <si>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</si>
  <si>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</si>
  <si>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</si>
  <si>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</si>
  <si>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</si>
  <si>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</si>
  <si>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</si>
  <si>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</si>
  <si>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</si>
  <si>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</si>
  <si>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</si>
  <si>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</si>
  <si>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</si>
  <si>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</si>
  <si>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</si>
  <si>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</si>
  <si>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</si>
  <si>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</si>
  <si>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</si>
  <si>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</si>
  <si>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</si>
  <si>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</si>
  <si>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</si>
  <si>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</si>
  <si>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</si>
  <si>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</si>
  <si>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</si>
  <si>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</si>
  <si>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</si>
  <si>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</si>
  <si>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</si>
  <si>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</si>
  <si>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</si>
  <si>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</si>
  <si>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</si>
  <si>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</si>
  <si>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</si>
  <si>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</si>
  <si>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</si>
  <si>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</si>
  <si>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</si>
  <si>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</si>
  <si>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</si>
  <si>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</si>
  <si>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</si>
  <si>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</si>
  <si>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</si>
  <si>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</si>
  <si>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</si>
  <si>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</si>
  <si>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</si>
  <si>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</si>
  <si>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</si>
  <si>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</si>
  <si>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</si>
  <si>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</si>
  <si>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</si>
  <si>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</si>
  <si>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</si>
  <si>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</si>
  <si>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</si>
  <si>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</si>
  <si>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</si>
  <si>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</si>
  <si>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</si>
  <si>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</si>
  <si>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</si>
  <si>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</si>
  <si>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</si>
  <si>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</si>
  <si>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</si>
  <si>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</si>
  <si>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</si>
  <si>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</si>
  <si>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</si>
  <si>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</si>
  <si>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</si>
  <si>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</si>
  <si>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</si>
  <si>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</si>
  <si>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</si>
  <si>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</si>
  <si>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</si>
  <si>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</si>
  <si>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</si>
  <si>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</si>
  <si>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</si>
  <si>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</si>
  <si>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</si>
  <si>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</si>
  <si>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</si>
  <si>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</si>
  <si>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</si>
  <si>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</si>
  <si>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</si>
  <si>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</si>
  <si>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</si>
  <si>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</si>
  <si>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</si>
  <si>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</si>
  <si>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</si>
  <si>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</si>
  <si>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</si>
  <si>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</si>
  <si>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</si>
  <si>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</si>
  <si>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</si>
  <si>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</si>
  <si>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</si>
  <si>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</si>
  <si>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</si>
  <si>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</si>
  <si>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</si>
  <si>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</si>
  <si>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</si>
  <si>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</si>
  <si>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</si>
  <si>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</si>
  <si>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</si>
  <si>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</si>
  <si>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</si>
  <si>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</si>
  <si>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</si>
  <si>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</si>
  <si>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</si>
  <si>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</si>
  <si>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</si>
  <si>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</si>
  <si>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</si>
  <si>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</si>
  <si>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</si>
  <si>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</si>
  <si>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</si>
  <si>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</si>
  <si>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</si>
  <si>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</si>
  <si>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</si>
  <si>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</si>
  <si>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</si>
  <si>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</si>
  <si>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</si>
  <si>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</si>
  <si>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</si>
  <si>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</si>
  <si>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</si>
  <si>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</si>
  <si>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</si>
  <si>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</si>
  <si>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</si>
  <si>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</si>
  <si>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</si>
  <si>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</si>
  <si>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</si>
  <si>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</si>
  <si>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</si>
  <si>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</si>
  <si>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</si>
  <si>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</si>
  <si>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</si>
  <si>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</si>
  <si>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</si>
  <si>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</si>
  <si>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</si>
  <si>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</si>
  <si>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</si>
  <si>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</si>
  <si>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</si>
  <si>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</si>
  <si>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</si>
  <si>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</si>
  <si>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</si>
  <si>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</si>
  <si>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</si>
  <si>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</si>
  <si>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</si>
  <si>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</si>
  <si>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</si>
  <si>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</si>
  <si>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</si>
  <si>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</si>
  <si>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</si>
  <si>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</si>
  <si>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</si>
  <si>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</si>
  <si>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</si>
  <si>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</si>
  <si>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</si>
  <si>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</si>
  <si>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</si>
  <si>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</si>
  <si>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</si>
  <si>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</si>
  <si>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</si>
  <si>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</si>
  <si>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</si>
  <si>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</si>
  <si>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</si>
  <si>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</si>
  <si>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</si>
  <si>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</si>
  <si>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</si>
  <si>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</si>
  <si>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</si>
  <si>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</si>
  <si>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</si>
  <si>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</si>
  <si>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</si>
  <si>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</si>
  <si>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</si>
  <si>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</si>
  <si>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</si>
  <si>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</si>
  <si>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</si>
  <si>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</si>
  <si>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</si>
  <si>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</si>
  <si>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</si>
  <si>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</si>
  <si>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</si>
  <si>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</si>
  <si>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</si>
  <si>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</si>
  <si>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</si>
  <si>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</si>
  <si>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</si>
  <si>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</si>
  <si>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</si>
  <si>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</si>
  <si>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</si>
  <si>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</si>
  <si>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</si>
  <si>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</si>
  <si>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</si>
  <si>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</si>
  <si>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</si>
  <si>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</si>
  <si>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</si>
  <si>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</si>
  <si>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</si>
  <si>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</si>
  <si>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</si>
  <si>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</si>
  <si>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</si>
  <si>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</si>
  <si>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</si>
  <si>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</si>
  <si>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</si>
  <si>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</si>
  <si>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</si>
  <si>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</si>
  <si>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</si>
  <si>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</si>
  <si>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</si>
  <si>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</si>
  <si>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</si>
  <si>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</si>
  <si>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</si>
  <si>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</si>
  <si>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</si>
  <si>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</si>
  <si>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</si>
  <si>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</si>
  <si>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</si>
  <si>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</si>
  <si>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</si>
  <si>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</si>
  <si>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</si>
  <si>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</si>
  <si>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</si>
  <si>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</si>
  <si>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</si>
  <si>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</si>
  <si>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</si>
  <si>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</si>
  <si>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</si>
  <si>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</si>
  <si>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</si>
  <si>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</si>
  <si>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</si>
  <si>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</si>
  <si>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</si>
  <si>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</si>
  <si>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</si>
  <si>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</si>
  <si>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</si>
  <si>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</si>
  <si>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</si>
  <si>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</si>
  <si>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</si>
  <si>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</si>
  <si>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</si>
  <si>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</si>
  <si>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</si>
  <si>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</si>
  <si>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</si>
  <si>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</si>
  <si>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</si>
  <si>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</si>
  <si>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</si>
  <si>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</si>
  <si>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</si>
  <si>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</si>
  <si>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</si>
  <si>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</si>
  <si>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</si>
  <si>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</si>
  <si>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</si>
  <si>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</si>
  <si>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</si>
  <si>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</si>
  <si>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</si>
  <si>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</si>
  <si>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</si>
  <si>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</si>
  <si>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</si>
  <si>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</si>
  <si>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</si>
  <si>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</si>
  <si>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</si>
  <si>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</si>
  <si>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</si>
  <si>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</si>
  <si>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</si>
  <si>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</si>
  <si>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</si>
  <si>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</si>
  <si>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</si>
  <si>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</si>
  <si>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</si>
  <si>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</si>
  <si>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</si>
  <si>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</si>
  <si>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</si>
  <si>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</si>
  <si>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</si>
  <si>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</si>
  <si>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</si>
  <si>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</si>
  <si>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</si>
  <si>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</si>
  <si>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</si>
  <si>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</si>
  <si>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</si>
  <si>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</si>
  <si>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</si>
  <si>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</si>
  <si>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</si>
  <si>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</si>
  <si>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</si>
  <si>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</si>
  <si>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</si>
  <si>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</si>
  <si>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</si>
  <si>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</si>
  <si>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</si>
  <si>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</si>
  <si>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</si>
  <si>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</si>
  <si>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</si>
  <si>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</si>
  <si>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</si>
  <si>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</si>
  <si>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</si>
  <si>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</si>
  <si>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</si>
  <si>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</si>
  <si>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</si>
  <si>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</si>
  <si>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</si>
  <si>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</si>
  <si>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</si>
  <si>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</si>
  <si>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</si>
  <si>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</si>
  <si>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</si>
  <si>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</si>
  <si>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</si>
  <si>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</si>
  <si>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</si>
  <si>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</si>
  <si>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</si>
  <si>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</si>
  <si>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</si>
  <si>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</si>
  <si>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</si>
  <si>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</si>
  <si>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</si>
  <si>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</si>
  <si>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</si>
  <si>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</si>
  <si>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</si>
  <si>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</si>
  <si>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</si>
  <si>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</si>
  <si>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</si>
  <si>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</si>
  <si>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</si>
  <si>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</si>
  <si>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</si>
  <si>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</si>
  <si>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</si>
  <si>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</si>
  <si>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</si>
  <si>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</si>
  <si>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</si>
  <si>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</si>
  <si>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</si>
  <si>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</si>
  <si>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</si>
  <si>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</si>
  <si>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</si>
  <si>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</si>
  <si>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</si>
  <si>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</si>
  <si>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</si>
  <si>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</si>
  <si>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</si>
  <si>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</si>
  <si>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</si>
  <si>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</si>
  <si>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</si>
  <si>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</si>
  <si>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</si>
  <si>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</si>
  <si>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</si>
  <si>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</si>
  <si>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</si>
  <si>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</si>
  <si>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</si>
  <si>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</si>
  <si>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</si>
  <si>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</si>
  <si>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</si>
  <si>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</si>
  <si>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</si>
  <si>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</si>
  <si>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</si>
  <si>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</si>
  <si>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</si>
  <si>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</si>
  <si>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</si>
  <si>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</si>
  <si>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</si>
  <si>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</si>
  <si>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</si>
  <si>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</si>
  <si>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</si>
  <si>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</si>
  <si>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</si>
  <si>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</si>
  <si>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</si>
  <si>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</si>
  <si>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</si>
  <si>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</si>
  <si>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</si>
  <si>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</si>
  <si>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</si>
  <si>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</si>
  <si>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</si>
  <si>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</si>
  <si>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</si>
  <si>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</si>
  <si>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</si>
  <si>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</si>
  <si>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</si>
  <si>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</si>
  <si>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</si>
  <si>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</si>
  <si>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</si>
  <si>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</si>
  <si>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</si>
  <si>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</si>
  <si>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</si>
  <si>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</si>
  <si>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</si>
  <si>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</si>
  <si>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</si>
  <si>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</si>
  <si>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</si>
  <si>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</si>
  <si>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</si>
  <si>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</si>
  <si>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</si>
  <si>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</si>
  <si>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</si>
  <si>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</si>
  <si>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</si>
  <si>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</si>
  <si>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</si>
  <si>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</si>
  <si>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</si>
  <si>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</si>
  <si>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</si>
  <si>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</si>
  <si>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</si>
  <si>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</si>
  <si>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</si>
  <si>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</si>
  <si>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</si>
  <si>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</si>
  <si>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</si>
  <si>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</si>
  <si>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</si>
  <si>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</si>
  <si>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</si>
  <si>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</si>
  <si>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</si>
  <si>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</si>
  <si>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</si>
  <si>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</si>
  <si>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</si>
  <si>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</si>
  <si>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</si>
  <si>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</si>
  <si>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</si>
  <si>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</si>
  <si>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</si>
  <si>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</si>
  <si>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</si>
  <si>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</si>
  <si>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</si>
  <si>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</si>
  <si>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</si>
  <si>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</si>
  <si>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</si>
  <si>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</si>
  <si>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</si>
  <si>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</si>
  <si>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</si>
  <si>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</si>
  <si>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</si>
  <si>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</si>
  <si>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</si>
  <si>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</si>
  <si>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</si>
  <si>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</si>
  <si>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</si>
  <si>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</si>
  <si>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</si>
  <si>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</si>
  <si>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</si>
  <si>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</si>
  <si>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</si>
  <si>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</si>
  <si>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</si>
  <si>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</si>
  <si>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</si>
  <si>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</si>
  <si>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</si>
  <si>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</si>
  <si>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</si>
  <si>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</si>
  <si>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</si>
  <si>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</si>
  <si>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</si>
  <si>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</si>
  <si>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</si>
  <si>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</si>
  <si>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</si>
  <si>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</si>
  <si>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</si>
  <si>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</si>
  <si>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</si>
  <si>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</si>
  <si>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</si>
  <si>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</si>
  <si>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</si>
  <si>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</si>
  <si>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</si>
  <si>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</si>
  <si>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</si>
  <si>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</si>
  <si>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</si>
  <si>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</si>
  <si>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</si>
  <si>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</si>
  <si>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</si>
  <si>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</si>
  <si>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</si>
  <si>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</si>
  <si>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</si>
  <si>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</si>
  <si>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</si>
  <si>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</si>
  <si>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</si>
  <si>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</si>
  <si>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</si>
  <si>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</si>
  <si>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</si>
  <si>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</si>
  <si>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</si>
  <si>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</si>
  <si>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</si>
  <si>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</si>
  <si>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</si>
  <si>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</si>
  <si>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</si>
  <si>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</si>
  <si>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</si>
  <si>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</si>
  <si>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</si>
  <si>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</si>
  <si>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</si>
  <si>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</si>
  <si>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</si>
  <si>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</si>
  <si>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</si>
  <si>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</si>
  <si>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</si>
  <si>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</si>
  <si>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</si>
  <si>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</si>
  <si>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</si>
  <si>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</si>
  <si>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</si>
  <si>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</si>
  <si>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</si>
  <si>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</si>
  <si>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</si>
  <si>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</si>
  <si>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</si>
  <si>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</si>
  <si>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</si>
  <si>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</si>
  <si>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</si>
  <si>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</si>
  <si>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</si>
  <si>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</si>
  <si>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</si>
  <si>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</si>
  <si>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</si>
  <si>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</si>
  <si>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</si>
  <si>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</si>
  <si>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</si>
  <si>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</si>
  <si>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</si>
  <si>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</si>
  <si>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</si>
  <si>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</si>
  <si>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</si>
  <si>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</si>
  <si>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</si>
  <si>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</si>
  <si>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</si>
  <si>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</si>
  <si>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</si>
  <si>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</si>
  <si>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</si>
  <si>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</si>
  <si>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</si>
  <si>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</si>
  <si>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</si>
  <si>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</si>
  <si>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</si>
  <si>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</si>
  <si>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</si>
  <si>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</si>
  <si>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</si>
  <si>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</si>
  <si>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</si>
  <si>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</si>
  <si>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</si>
  <si>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</si>
  <si>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</si>
  <si>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</si>
  <si>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</si>
  <si>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</si>
  <si>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</si>
  <si>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</si>
  <si>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</si>
  <si>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</si>
  <si>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</si>
  <si>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</si>
  <si>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</si>
  <si>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</si>
  <si>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</si>
  <si>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</si>
  <si>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</si>
  <si>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</si>
  <si>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</si>
  <si>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</si>
  <si>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</si>
  <si>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</si>
  <si>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</si>
  <si>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</si>
  <si>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</si>
  <si>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</si>
  <si>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</si>
  <si>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</si>
  <si>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</si>
  <si>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</si>
  <si>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</si>
  <si>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</si>
  <si>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</si>
  <si>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</si>
  <si>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</si>
  <si>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</si>
  <si>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</si>
  <si>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</si>
  <si>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</si>
  <si>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</si>
  <si>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</si>
  <si>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</si>
  <si>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</si>
  <si>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</si>
  <si>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</si>
  <si>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</si>
  <si>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</si>
  <si>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</si>
  <si>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</si>
  <si>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</si>
  <si>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</si>
  <si>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</si>
  <si>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</si>
  <si>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</si>
  <si>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</si>
  <si>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</si>
  <si>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</si>
  <si>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</si>
  <si>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</si>
  <si>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</si>
  <si>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</si>
  <si>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</si>
  <si>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</si>
  <si>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</si>
  <si>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</si>
  <si>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</si>
  <si>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</si>
  <si>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</si>
  <si>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</si>
  <si>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</si>
  <si>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</si>
  <si>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</si>
  <si>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</si>
  <si>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</si>
  <si>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</si>
  <si>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</si>
  <si>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</si>
  <si>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</si>
  <si>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</si>
  <si>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</si>
  <si>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</si>
  <si>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</si>
  <si>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</si>
  <si>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</si>
  <si>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</si>
  <si>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</si>
  <si>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</si>
  <si>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</si>
  <si>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</si>
  <si>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</si>
  <si>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</si>
  <si>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</si>
  <si>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</si>
  <si>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</si>
  <si>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</si>
  <si>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</si>
  <si>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</si>
  <si>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</si>
  <si>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</si>
  <si>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</si>
  <si>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</si>
  <si>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</si>
  <si>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</si>
  <si>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</si>
  <si>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</si>
  <si>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</si>
  <si>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</si>
  <si>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</si>
  <si>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</si>
  <si>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</si>
  <si>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</si>
  <si>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</si>
  <si>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</si>
  <si>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</si>
  <si>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</si>
  <si>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</si>
  <si>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</si>
  <si>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</si>
  <si>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</si>
  <si>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</si>
  <si>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</si>
  <si>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</si>
  <si>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</si>
  <si>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</si>
  <si>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</si>
  <si>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</si>
  <si>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</si>
  <si>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</si>
  <si>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</si>
  <si>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</si>
  <si>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</si>
  <si>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</si>
  <si>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</si>
  <si>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</si>
  <si>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</si>
  <si>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</si>
  <si>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</si>
  <si>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</si>
  <si>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</si>
  <si>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</si>
  <si>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</si>
  <si>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</si>
  <si>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</si>
  <si>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</si>
  <si>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</si>
  <si>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</si>
  <si>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</si>
  <si>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</si>
  <si>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</si>
  <si>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</si>
  <si>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</si>
  <si>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</si>
  <si>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</si>
  <si>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</si>
  <si>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</si>
  <si>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</si>
  <si>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</si>
  <si>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</si>
  <si>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</si>
  <si>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</si>
  <si>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</si>
  <si>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</si>
  <si>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</si>
  <si>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</si>
  <si>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</si>
  <si>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</si>
  <si>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</si>
  <si>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</si>
  <si>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</si>
  <si>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</si>
  <si>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</si>
  <si>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</si>
  <si>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</si>
  <si>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</si>
  <si>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</si>
  <si>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</si>
  <si>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</si>
  <si>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</si>
  <si>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</si>
  <si>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</si>
  <si>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</si>
  <si>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</si>
  <si>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</si>
  <si>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</si>
  <si>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</si>
  <si>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</si>
  <si>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</si>
  <si>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</si>
  <si>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</si>
  <si>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</si>
  <si>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</si>
  <si>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</si>
  <si>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</si>
  <si>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</si>
  <si>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</si>
  <si>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</si>
  <si>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</si>
  <si>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</si>
  <si>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</si>
  <si>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</si>
  <si>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</si>
  <si>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</si>
  <si>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</si>
  <si>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</si>
  <si>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</si>
  <si>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</si>
  <si>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</si>
  <si>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</si>
  <si>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</si>
  <si>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</si>
  <si>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</si>
  <si>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</si>
  <si>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</si>
  <si>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</si>
  <si>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</si>
  <si>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</si>
  <si>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</si>
  <si>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</si>
  <si>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</si>
  <si>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</si>
  <si>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</si>
  <si>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</si>
  <si>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</si>
  <si>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</si>
  <si>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</si>
  <si>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</si>
  <si>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</si>
  <si>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</si>
  <si>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</si>
  <si>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</si>
  <si>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</si>
  <si>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</si>
  <si>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</si>
  <si>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</si>
  <si>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</si>
  <si>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</si>
  <si>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</si>
  <si>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</si>
  <si>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</si>
  <si>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</si>
  <si>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</si>
  <si>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</si>
  <si>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</si>
  <si>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</si>
  <si>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</si>
  <si>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</si>
  <si>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</si>
  <si>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</si>
  <si>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</si>
  <si>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</si>
  <si>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</si>
  <si>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</si>
  <si>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</si>
  <si>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</si>
  <si>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</si>
  <si>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</si>
  <si>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</si>
  <si>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</si>
  <si>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</si>
  <si>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</si>
  <si>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</si>
  <si>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</si>
  <si>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</si>
  <si>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</si>
  <si>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</si>
  <si>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</si>
  <si>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</si>
  <si>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</si>
  <si>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</si>
  <si>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</si>
  <si>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</si>
  <si>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</si>
  <si>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</si>
  <si>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</si>
  <si>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</si>
  <si>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</si>
  <si>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</si>
  <si>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</si>
  <si>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</si>
  <si>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</si>
  <si>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</si>
  <si>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</si>
  <si>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</si>
  <si>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</si>
  <si>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</si>
  <si>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</si>
  <si>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</si>
  <si>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</si>
  <si>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</si>
  <si>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</si>
  <si>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</si>
  <si>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</si>
  <si>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</si>
  <si>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</si>
  <si>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</si>
  <si>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</si>
  <si>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</si>
  <si>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</si>
  <si>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</si>
  <si>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</si>
  <si>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</si>
  <si>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</si>
  <si>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</si>
  <si>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</si>
  <si>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</si>
  <si>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</si>
  <si>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</si>
  <si>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</si>
  <si>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</si>
  <si>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</si>
  <si>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</si>
  <si>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</si>
  <si>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</si>
  <si>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</si>
  <si>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</si>
  <si>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</si>
  <si>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</si>
  <si>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</si>
  <si>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</si>
  <si>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</si>
  <si>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</si>
  <si>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</si>
  <si>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</si>
  <si>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</si>
  <si>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</si>
  <si>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</si>
  <si>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</si>
  <si>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</si>
  <si>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</si>
  <si>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</si>
  <si>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</si>
  <si>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</si>
  <si>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</si>
  <si>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</si>
  <si>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</si>
  <si>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</si>
  <si>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</si>
  <si>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</si>
  <si>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</si>
  <si>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</si>
  <si>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</si>
  <si>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</si>
  <si>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</si>
  <si>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</si>
  <si>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</si>
  <si>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</si>
  <si>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</si>
  <si>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</si>
  <si>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</si>
  <si>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</si>
  <si>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</si>
  <si>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</si>
  <si>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</si>
  <si>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</si>
  <si>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</si>
  <si>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</si>
  <si>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</si>
  <si>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</si>
  <si>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</si>
  <si>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</si>
  <si>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</si>
  <si>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</si>
  <si>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</si>
  <si>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</si>
  <si>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</si>
  <si>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</si>
  <si>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</si>
  <si>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</si>
  <si>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</si>
  <si>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</si>
  <si>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</si>
  <si>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</si>
  <si>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</si>
  <si>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</si>
  <si>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</si>
  <si>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</si>
  <si>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</si>
  <si>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</si>
  <si>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</si>
  <si>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</si>
  <si>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</si>
  <si>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</si>
  <si>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</si>
  <si>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</si>
  <si>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</si>
  <si>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</si>
  <si>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</si>
  <si>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</si>
  <si>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</si>
  <si>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</si>
  <si>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</si>
  <si>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</si>
  <si>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</si>
  <si>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</si>
  <si>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</si>
  <si>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</si>
  <si>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</si>
  <si>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</si>
  <si>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</si>
  <si>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</si>
  <si>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</si>
  <si>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</si>
  <si>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</si>
  <si>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</si>
  <si>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</si>
  <si>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</si>
  <si>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</si>
  <si>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</si>
  <si>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</si>
  <si>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</si>
  <si>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</si>
  <si>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</si>
  <si>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</si>
  <si>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</si>
  <si>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</si>
  <si>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</si>
  <si>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</si>
  <si>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</si>
  <si>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</si>
  <si>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</si>
  <si>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</si>
  <si>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</si>
  <si>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</si>
  <si>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</si>
  <si>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</si>
  <si>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</si>
  <si>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</si>
  <si>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</si>
  <si>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</si>
  <si>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</si>
  <si>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</si>
  <si>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</si>
  <si>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</si>
  <si>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</si>
  <si>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</si>
  <si>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</si>
  <si>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</si>
  <si>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</si>
  <si>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</si>
  <si>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</si>
  <si>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</si>
  <si>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</si>
  <si>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</si>
  <si>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</si>
  <si>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</si>
  <si>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</si>
  <si>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</si>
  <si>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</si>
  <si>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</si>
  <si>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</si>
  <si>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</si>
  <si>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</si>
  <si>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</si>
  <si>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</si>
  <si>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</si>
  <si>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</si>
  <si>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</si>
  <si>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</si>
  <si>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</si>
  <si>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</si>
  <si>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</si>
  <si>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</si>
  <si>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</si>
  <si>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</si>
  <si>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</si>
  <si>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</si>
  <si>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</si>
  <si>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</si>
  <si>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</si>
  <si>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</si>
  <si>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</si>
  <si>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</si>
  <si>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</si>
  <si>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</si>
  <si>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</si>
  <si>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</si>
  <si>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</si>
  <si>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</si>
  <si>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</si>
  <si>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</si>
  <si>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</si>
  <si>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</si>
  <si>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</si>
  <si>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</si>
  <si>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</si>
  <si>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</si>
  <si>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</si>
  <si>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</si>
  <si>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</si>
  <si>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</si>
  <si>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</si>
  <si>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</si>
  <si>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</si>
  <si>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</si>
  <si>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</si>
  <si>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</si>
  <si>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</si>
  <si>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</si>
  <si>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</si>
  <si>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</si>
  <si>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</si>
  <si>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</si>
  <si>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</si>
  <si>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</si>
  <si>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</si>
  <si>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</si>
  <si>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</si>
  <si>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</si>
  <si>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</si>
  <si>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</si>
  <si>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</si>
  <si>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</si>
  <si>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</si>
  <si>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</si>
  <si>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</si>
  <si>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</si>
  <si>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</si>
  <si>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</si>
  <si>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</si>
  <si>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</si>
  <si>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</si>
  <si>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</si>
  <si>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</si>
  <si>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</si>
  <si>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</si>
  <si>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</si>
  <si>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</si>
  <si>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</si>
  <si>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</si>
  <si>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</si>
  <si>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</si>
  <si>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</si>
  <si>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</si>
  <si>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</si>
  <si>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</si>
  <si>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</si>
  <si>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</si>
  <si>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</si>
  <si>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</si>
  <si>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</si>
  <si>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</si>
  <si>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</si>
  <si>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</si>
  <si>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</si>
  <si>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</si>
  <si>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</si>
  <si>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</si>
  <si>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</si>
  <si>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</si>
  <si>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</si>
  <si>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</si>
  <si>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</si>
  <si>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</si>
  <si>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</si>
  <si>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</si>
  <si>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</si>
  <si>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</si>
  <si>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</si>
  <si>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</si>
  <si>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</si>
  <si>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</si>
  <si>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</si>
  <si>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</si>
  <si>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</si>
  <si>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</si>
  <si>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</si>
  <si>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</si>
  <si>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</si>
  <si>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</si>
  <si>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</si>
  <si>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</si>
  <si>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</si>
  <si>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</si>
  <si>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</si>
  <si>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</si>
  <si>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</si>
  <si>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</si>
  <si>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</si>
  <si>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</si>
  <si>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</si>
  <si>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</si>
  <si>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</si>
  <si>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</si>
  <si>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</si>
  <si>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</si>
  <si>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</si>
  <si>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</si>
  <si>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</si>
  <si>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</si>
  <si>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</si>
  <si>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</si>
  <si>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</si>
  <si>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</si>
  <si>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</si>
  <si>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</si>
  <si>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</si>
  <si>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</si>
  <si>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</si>
  <si>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</si>
  <si>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</si>
  <si>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</si>
  <si>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</si>
  <si>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</si>
  <si>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</si>
  <si>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</si>
  <si>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</si>
  <si>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</si>
  <si>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</si>
  <si>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</si>
  <si>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</si>
  <si>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</si>
  <si>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</si>
  <si>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</si>
  <si>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</si>
  <si>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</si>
  <si>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</si>
  <si>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</si>
  <si>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</si>
  <si>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</si>
  <si>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</si>
  <si>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</si>
  <si>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</si>
  <si>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</si>
  <si>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</si>
  <si>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</si>
  <si>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</si>
  <si>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</si>
  <si>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</si>
  <si>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</si>
  <si>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</si>
  <si>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</si>
  <si>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</si>
  <si>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</si>
  <si>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</si>
  <si>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</si>
  <si>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</si>
  <si>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</si>
  <si>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</si>
  <si>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</si>
  <si>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</si>
  <si>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</si>
  <si>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</si>
  <si>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</si>
  <si>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</si>
  <si>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</si>
  <si>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</si>
  <si>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</si>
  <si>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</si>
  <si>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</si>
  <si>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</si>
  <si>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</si>
  <si>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</si>
  <si>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</si>
  <si>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</si>
  <si>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</si>
  <si>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</si>
  <si>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</si>
  <si>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</si>
  <si>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</si>
  <si>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</si>
  <si>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</si>
  <si>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</si>
  <si>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</si>
  <si>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</si>
  <si>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</si>
  <si>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</si>
  <si>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</si>
  <si>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</si>
  <si>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</si>
  <si>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</si>
  <si>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</si>
  <si>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</si>
  <si>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</si>
  <si>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</si>
  <si>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</si>
  <si>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</si>
  <si>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</si>
  <si>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</si>
  <si>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</si>
  <si>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</si>
  <si>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</si>
  <si>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</si>
  <si>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</si>
  <si>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</si>
  <si>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</si>
  <si>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</si>
  <si>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</si>
  <si>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</si>
  <si>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</si>
  <si>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</si>
  <si>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</si>
  <si>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</si>
  <si>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</si>
  <si>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</si>
  <si>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</si>
  <si>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</si>
  <si>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</si>
  <si>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</si>
  <si>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</si>
  <si>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</si>
  <si>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</si>
  <si>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</si>
  <si>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</si>
  <si>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</si>
  <si>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</si>
  <si>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</si>
  <si>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</si>
  <si>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</si>
  <si>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</si>
  <si>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</si>
  <si>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</si>
  <si>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</si>
  <si>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</si>
  <si>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</si>
  <si>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</si>
  <si>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</si>
  <si>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</si>
  <si>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</si>
  <si>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</si>
  <si>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</si>
  <si>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</si>
  <si>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</si>
  <si>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</si>
  <si>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</si>
  <si>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</si>
  <si>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</si>
  <si>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</si>
  <si>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</si>
  <si>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</si>
  <si>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</si>
  <si>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</si>
  <si>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</si>
  <si>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</si>
  <si>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</si>
  <si>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</si>
  <si>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</si>
  <si>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</si>
  <si>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</si>
  <si>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</si>
  <si>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</si>
  <si>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</si>
  <si>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</si>
  <si>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</si>
  <si>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</si>
  <si>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</si>
  <si>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</si>
  <si>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</si>
  <si>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</si>
  <si>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</si>
  <si>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</si>
  <si>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</si>
  <si>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</si>
  <si>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</si>
  <si>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</si>
  <si>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</si>
  <si>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</si>
  <si>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</si>
  <si>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</si>
  <si>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</si>
  <si>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</si>
  <si>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</si>
  <si>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</si>
  <si>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</si>
  <si>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</si>
  <si>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</si>
  <si>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</si>
  <si>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</si>
  <si>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</si>
  <si>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</si>
  <si>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</si>
  <si>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</si>
  <si>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</si>
  <si>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</si>
  <si>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</si>
  <si>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</si>
  <si>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</si>
  <si>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</si>
  <si>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</si>
  <si>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</si>
  <si>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</si>
  <si>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</si>
  <si>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</si>
  <si>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</si>
  <si>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</si>
  <si>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</si>
  <si>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</si>
  <si>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</si>
  <si>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</si>
  <si>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</si>
  <si>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</si>
  <si>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</si>
  <si>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</si>
  <si>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</si>
  <si>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</si>
  <si>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</si>
  <si>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</si>
  <si>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</si>
  <si>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</si>
  <si>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</si>
  <si>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</si>
  <si>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</si>
  <si>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</si>
  <si>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</si>
  <si>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</si>
  <si>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</si>
  <si>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</si>
  <si>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</si>
  <si>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</si>
  <si>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</si>
  <si>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</si>
  <si>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</si>
  <si>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</si>
  <si>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</si>
  <si>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</si>
  <si>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</si>
  <si>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</si>
  <si>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</si>
  <si>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</si>
  <si>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</si>
  <si>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</si>
  <si>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</si>
  <si>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</si>
  <si>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</si>
  <si>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</si>
  <si>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</si>
  <si>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</si>
  <si>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</si>
  <si>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</si>
  <si>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</si>
  <si>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</si>
  <si>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</si>
  <si>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</si>
  <si>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</si>
  <si>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</si>
  <si>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</si>
  <si>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</si>
  <si>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</si>
  <si>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</si>
  <si>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</si>
  <si>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</si>
  <si>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</si>
  <si>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</si>
  <si>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</si>
  <si>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</si>
  <si>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</si>
  <si>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</si>
  <si>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</si>
  <si>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</si>
  <si>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</si>
  <si>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</si>
  <si>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</si>
  <si>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</si>
  <si>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</si>
  <si>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</si>
  <si>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</si>
  <si>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</si>
  <si>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</si>
  <si>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</si>
  <si>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</si>
  <si>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</si>
  <si>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</si>
  <si>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</si>
  <si>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</si>
  <si>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</si>
  <si>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</si>
  <si>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</si>
  <si>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</si>
  <si>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</si>
  <si>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</si>
  <si>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</si>
  <si>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</si>
  <si>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</si>
  <si>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</si>
  <si>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</si>
  <si>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</si>
  <si>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</si>
  <si>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</si>
  <si>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</si>
  <si>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</si>
  <si>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</si>
  <si>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</si>
  <si>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</si>
  <si>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</si>
  <si>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</si>
  <si>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</si>
  <si>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</si>
  <si>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</si>
  <si>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</si>
  <si>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</si>
  <si>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</si>
  <si>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</si>
  <si>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</si>
  <si>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</si>
  <si>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</si>
  <si>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</si>
  <si>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</si>
  <si>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</si>
  <si>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</si>
  <si>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</si>
  <si>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</si>
  <si>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</si>
  <si>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</si>
  <si>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</si>
  <si>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</si>
  <si>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</si>
  <si>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</si>
  <si>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</si>
  <si>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</si>
  <si>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</si>
  <si>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</si>
  <si>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</si>
  <si>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</si>
  <si>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</si>
  <si>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</si>
  <si>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</si>
  <si>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</si>
  <si>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</si>
  <si>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</si>
  <si>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</si>
  <si>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</si>
  <si>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</si>
  <si>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</si>
  <si>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</si>
  <si>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</si>
  <si>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</si>
  <si>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</si>
  <si>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</si>
  <si>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</si>
  <si>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</si>
  <si>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</si>
  <si>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</si>
  <si>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</si>
  <si>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</si>
  <si>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</si>
  <si>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</si>
  <si>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</si>
  <si>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</si>
  <si>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</si>
  <si>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</si>
  <si>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</si>
  <si>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</si>
  <si>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</si>
  <si>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</si>
  <si>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</si>
  <si>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</si>
  <si>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</si>
  <si>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</si>
  <si>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</si>
  <si>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</si>
  <si>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</si>
  <si>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</si>
  <si>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</si>
  <si>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</si>
  <si>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</si>
  <si>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</si>
  <si>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</si>
  <si>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</si>
  <si>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</si>
  <si>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</si>
  <si>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</si>
  <si>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</si>
  <si>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</si>
  <si>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</si>
  <si>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</si>
  <si>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</si>
  <si>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</si>
  <si>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</si>
  <si>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</si>
  <si>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</si>
  <si>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but TECH PHONE OOS MAY BE AT SITE nOW</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</si>
  <si>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</si>
  <si>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</si>
  <si>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</si>
  <si>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</si>
  <si>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</si>
  <si>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</si>
  <si>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</si>
  <si>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</si>
  <si>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</si>
  <si>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</si>
  <si>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</si>
  <si>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</si>
  <si>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</si>
  <si>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</si>
  <si>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</si>
  <si>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</si>
  <si>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PCM-20251125-00000351</t>
  </si>
  <si>
    <t xml:space="preserve">team at site TS </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</si>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</sst>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6" dataDxfId="155" headerRowBorderDxfId="153" tableBorderDxfId="154" totalsRowBorderDxfId="152">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323.4635104166664</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0.15695949074142845</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4.0385416665230878E-2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45986.411936342593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45986.411936342593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45986.411936342593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45986.411936342593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45986.411936342593</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45986.411936342593</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45986.411936342593</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45986.411936342593</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45986.411936342593</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45986.411936342593</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45986.411936342593</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45986.411936342593</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45986.411936342593</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45986.411936342593</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45986.411936342593</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45986.411936342593</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45986.411936342593</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45986.411936342593</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45986.411936342593</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45986.411936342593</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45986.411936342593</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45986.411936342593</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45986.411936342593</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45986.411936342593</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45986.411936342593</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45986.411936342593</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45986.411936342593</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45986.411936342593</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45986.411936342593</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45986.411936342593</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45986.411936342593</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45986.411936342593</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45986.411936342593</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45986.411936342593</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45986.411936342593</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45986.411936342593</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45986.411936342593</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45986.411936342593</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45986.411936342593</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45986.411936342593</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45986.411936342593</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45986.411936342593</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45986.411936342593</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45986.411936342593</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45986.411936342593</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45986.411936342593</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45986.411936342593</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45986.411936342593</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45986.411936342593</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45986.411936342593</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45986.411936342593</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45986.411936342593</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45986.411936342593</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45986.411936342593</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45986.411936342593</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45986.411936342593</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45986.411936342593</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45986.411936342593</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161.41209837963106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2.0245173611110658</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0.54890393518871861</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45986.411936342593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45986.411936342593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45986.411936342593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45986.411936342593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45986.411936342593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45986.411936342593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45986.411936342593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45986.411936342593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45986.411936342593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45986.411936342593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45986.411936342593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45986.411936342593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45986.411936342593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45986.411936342593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45986.411936342593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45986.411936342593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45986.411936342593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45986.411936342593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45986.411936342593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45986.411936342593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45986.411936342593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45986.411936342593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45986.411936342593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45986.411936342593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45986.411936342593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45986.411936342593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45986.411936342593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45986.411936342593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45986.411936342593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45986.411936342593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45986.411936342593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45986.411936342593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45986.411936342593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45986.411936342593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45986.411936342593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45986.411936342593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45986.411936342593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45986.411936342593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45986.411936342593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45986.411936342593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45986.411936342593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45986.411936342593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45986.411936342593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45986.411936342593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45986.411936342593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45986.411936342593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45986.411936342593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45986.411936342593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45986.411936342593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45986.411936342593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45986.411936342593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45986.411936342593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45986.411936342593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45986.411936342593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45986.411936342593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45986.411936342593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45986.411936342593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45986.411936342593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45986.411936342593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45986.411936342593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45986.411936342593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45986.411936342593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45986.411936342593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45986.411936342593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45986.411936342593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45986.411936342593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45986.411936342593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45986.411936342593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45986.411936342593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45986.411936342593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45986.411936342593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45986.411936342593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45986.411936342593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45986.411936342593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45986.411936342593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45986.411936342593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45986.411936342593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45986.411936342593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45986.411936342593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45986.411936342593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45986.411936342593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45986.411936342593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45986.411936342593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45986.411936342593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45986.411936342593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45986.411936342593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45986.411936342593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45986.411936342593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45986.411936342593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45986.411936342593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45986.411936342593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45986.411936342593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45986.411936342593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45986.411936342593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45986.411936342593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45986.411936342593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45986.411936342593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45986.411936342593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45986.411936342593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45986.411936342593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45986.411936342593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45986.411936342593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45986.411936342593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45986.411936342593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45986.411936342593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45986.411936342593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45986.411936342593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45986.411936342593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45986.411936342593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45986.411936342593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45986.411936342593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45986.411936342593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45986.411936342593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45986.411936342593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45986.411936342593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45986.411936342593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45986.411936342593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45986.411936342593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45986.411936342593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45986.411936342593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45986.411936342593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45986.411936342593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45986.411936342593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45986.411936342593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45986.411936342593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45986.411936342593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45986.411936342593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45986.411936342593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45986.411936342593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45986.411936342593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45986.411936342593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45986.411936342593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45986.411936342593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45986.411936342593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45986.411936342593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45986.411936342593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45986.411936342593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45986.411936342593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45986.411936342593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45986.411936342593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45986.411936342593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45986.411936342593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45986.411936342593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45986.411936342593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45986.411936342593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45986.411936342593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45986.411936342593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45986.411936342593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45986.411936342593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45986.411936342593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45986.411936342593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45986.411936342593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45986.411936342593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45986.411936342593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45986.411936342593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45986.411936342593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45986.411936342593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45986.411936342593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45986.411936342593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45986.411936342593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45986.411936342593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45986.411936342593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45986.411936342593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45986.411936342593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45986.411936342593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45986.411936342593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45986.411936342593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45986.411936342593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45986.411936342593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45986.411936342593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45986.411936342593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45986.411936342593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45986.411936342593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45986.411936342593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45986.411936342593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45986.411936342593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45986.411936342593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45986.411936342593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45986.411936342593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45986.411936342593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45986.411936342593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45986.411936342593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45986.411936342593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45986.411936342593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45986.411936342593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45986.411936342593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45986.411936342593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45986.411936342593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45986.411936342593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45986.411936342593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45986.411936342593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45986.411936342593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45986.411936342593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45986.411936342593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45986.411936342593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45986.411936342593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45986.411936342593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45986.411936342593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45986.411936342593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45986.411936342593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45986.411936342593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45986.411936342593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45986.411936342593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45986.411936342593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45986.411936342593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45986.411936342593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45986.411936342593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45986.411936342593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45986.411936342593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45986.411936342593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45986.411936342593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45986.411936342593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45986.411936342593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45986.411936342593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45986.411936342593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45986.411936342593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45986.411936342593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45986.411936342593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45986.411936342593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45986.411936342593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45986.411936342593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45986.411936342593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45986.411936342593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45986.411936342593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45986.411936342593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45986.411936342593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45986.411936342593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45986.411936342593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45986.411936342593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45986.411936342593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45986.411936342593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45986.411936342593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45986.411936342593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45986.411936342593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45986.411936342593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45986.411936342593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45986.411936342593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45986.411936342593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45986.411936342593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45986.411936342593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45986.411936342593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45986.411936342593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45986.411936342593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45986.411936342593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45986.411936342593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45986.411936342593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45986.411936342593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45986.411936342593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45986.411936342593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45986.411936342593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45986.411936342593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45986.411936342593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45986.411936342593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45986.411936342593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45986.411936342593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45986.411936342593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45986.411936342593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45986.411936342593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45986.411936342593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45986.411936342593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45986.411936342593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45986.411936342593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45986.411936342593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45986.411936342593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45986.411936342593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45986.411936342593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45986.411936342593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45986.411936342593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45986.411936342593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45986.411936342593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45986.411936342593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45986.411936342593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45986.411936342593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45986.411936342593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45986.411936342593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45986.411936342593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45986.411936342593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45986.411936342593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45986.411936342593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45986.411936342593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45986.411936342593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45986.411936342593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45986.411936342593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45986.411936342593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45986.411936342593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45986.411936342593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45986.411936342593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45986.411936342593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45986.411936342593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45986.411936342593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45986.411936342593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45986.411936342593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45986.411936342593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45986.411936342593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45986.411936342593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45986.411936342593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45986.411936342593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45986.411936342593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45986.411936342593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45986.411936342593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45986.411936342593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45986.411936342593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45986.411936342593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45986.411936342593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45986.411936342593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45986.411936342593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45986.411936342593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45986.411936342593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45986.411936342593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45986.411936342593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45986.411936342593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45986.411936342593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45986.411936342593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45986.411936342593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45986.411936342593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45986.411936342593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45986.411936342593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45986.411936342593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45986.411936342593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45986.411936342593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45986.411936342593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45986.411936342593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45986.411936342593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45986.411936342593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45986.411936342593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45986.411936342593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45986.411936342593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45986.411936342593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45986.411936342593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45986.411936342593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45986.411936342593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45986.411936342593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45986.411936342593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45986.411936342593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45986.411936342593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45986.411936342593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45986.411936342593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45986.411936342593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45986.411936342593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45986.411936342593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45986.411936342593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45986.411936342593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45986.411936342593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45986.411936342593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45986.411936342593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45986.411936342593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45986.411936342593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45986.411936342593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45986.411936342593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45986.411936342593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45986.411936342593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45986.411936342593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45986.411936342593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45986.411936342593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45986.411936342593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45986.411936342593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45986.411936342593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45986.411936342593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45986.411936342593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45986.411936342593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45986.411936342593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45986.411936342593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45986.411936342593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45986.411936342593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45986.411936342593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45986.411936342593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45986.411936342593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45986.411936342593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45986.411936342593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45986.411936342593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45986.411936342593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45986.411936342593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45986.411936342593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45986.411936342593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45986.411936342593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45986.411936342593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45986.411936342593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45986.411936342593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45986.411936342593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45986.411936342593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45986.411936342593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45986.411936342593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45986.411936342593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45986.411936342593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45986.411936342593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45986.411936342593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45986.411936342593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45986.411936342593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45986.411936342593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45986.411936342593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45986.411936342593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45986.411936342593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45986.411936342593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45986.411936342593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45986.411936342593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45986.411936342593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45986.411936342593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45986.411936342593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45986.411936342593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45986.411936342593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45986.411936342593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45986.411936342593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45986.411936342593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45986.411936342593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45986.411936342593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45986.411936342593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45986.411936342593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45986.411936342593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45986.411936342593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45986.411936342593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45986.411936342593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45986.411936342593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45986.411936342593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45986.411936342593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45986.411936342593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45986.411936342593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45986.411936342593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45986.411936342593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45986.411936342593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45986.411936342593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45986.411936342593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45986.411936342593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45986.411936342593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45986.411936342593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45986.411936342593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45986.411936342593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45986.411936342593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45986.411936342593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45986.411936342593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45986.411936342593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45986.411936342593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45986.411936342593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45986.411936342593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45986.411936342593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45986.411936342593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45986.411936342593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45986.411936342593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45986.411936342593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45986.411936342593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45986.411936342593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45986.411936342593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45986.411936342593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45986.411936342593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45986.411936342593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45986.411936342593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45986.411936342593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45986.411936342593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45986.411936342593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45986.411936342593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45986.411936342593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45986.411936342593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45986.411936342593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45986.411936342593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45986.411936342593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45986.411936342593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45986.411936342593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45986.411936342593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45986.411936342593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45986.411936342593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45986.411936342593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45986.411936342593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45986.411936342593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45986.411936342593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45986.411936342593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45986.411936342593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45986.411936342593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45986.411936342593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45986.411936342593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45986.411936342593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45986.411936342593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45986.411936342593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45986.411936342593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45986.411936342593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45986.411936342593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45986.411936342593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45986.411936342593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45986.411936342593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45986.411936342593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45986.411936342593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45986.411936342593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45986.411936342593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45986.411936342593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45986.411936342593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45986.411936342593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45986.411936342593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45986.411936342593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45986.411936342593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45986.411936342593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45986.411936342593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45986.411936342593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45986.411936342593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45986.411936342593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45986.411936342593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45986.411936342593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45986.411936342593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45986.411936342593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45986.411936342593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45986.411936342593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45986.411936342593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45986.411936342593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45986.411936342593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45986.411936342593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45986.411936342593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45986.411936342593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45986.411936342593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45986.411936342593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45986.411936342593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45986.411936342593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45986.411936342593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45986.411936342593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45986.411936342593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45986.411936342593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45986.411936342593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45986.411936342593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45986.411936342593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45986.411936342593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45986.411936342593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45986.411936342593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45986.411936342593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45986.411936342593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45986.411936342593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45986.411936342593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45986.411936342593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45986.411936342593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45986.411936342593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45986.411936342593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45986.411936342593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45986.411936342593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45986.411936342593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45986.411936342593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45986.411936342593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45986.411936342593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45986.411936342593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45986.411936342593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45986.411936342593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45986.411936342593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45986.411936342593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45986.411936342593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45986.411936342593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45986.411936342593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45986.411936342593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45986.411936342593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45986.411936342593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45986.411936342593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45986.411936342593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45986.411936342593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45986.411936342593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45986.411936342593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45986.411936342593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45986.411936342593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45986.411936342593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45986.411936342593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45986.411936342593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45986.411936342593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45986.411936342593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45986.411936342593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45986.411936342593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45986.411936342593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45986.411936342593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45986.411936342593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45986.411936342593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45986.411936342593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45986.411936342593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45986.411936342593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45986.411936342593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45986.411936342593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45986.411936342593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45986.411936342593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45986.411936342593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45986.411936342593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45986.411936342593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45986.411936342593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45986.411936342593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45986.411936342593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45986.411936342593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45986.411936342593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45986.411936342593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45986.411936342593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45986.411936342593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45986.411936342593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45986.411936342593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45986.411936342593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45986.411936342593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45986.411936342593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45986.411936342593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45986.411936342593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45986.411936342593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45986.411936342593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45986.411936342593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45986.411936342593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45986.411936342593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45986.411936342593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45986.411936342593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45986.411936342593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45986.411936342593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45986.411936342593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45986.411936342593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45986.411936342593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45986.411936342593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45986.411936342593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45986.411936342593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45986.411936342593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45986.411936342593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45986.411936342593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45986.411936342593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45986.411936342593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45986.411936342593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45986.411936342593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45986.411936342593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45986.411936342593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45986.411936342593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45986.411936342593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45986.411936342593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45986.411936342593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45986.411936342593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45986.411936342593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45986.411936342593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45986.411936342593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45986.411936342593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45986.411936342593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45986.411936342593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45986.411936342593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45986.411936342593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45986.411936342593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45986.411936342593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45986.411936342593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45986.411936342593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45986.411936342593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45986.411936342593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45986.411936342593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45986.411936342593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45986.411936342593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45986.411936342593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45986.411936342593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45986.411936342593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45986.411936342593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45986.411936342593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45986.411936342593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45986.411936342593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45986.411936342593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45986.411936342593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45986.411936342593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45986.411936342593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45986.411936342593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45986.411936342593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45986.411936342593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45986.411936342593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45986.411936342593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45986.411936342593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45986.411936342593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45986.411936342593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45986.411936342593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45986.411936342593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45986.411936342593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45986.411936342593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45986.411936342593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45986.411936342593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45986.411936342593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45986.411936342593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45986.411936342593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45986.411936342593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45986.411936342593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45986.411936342593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45986.411936342593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45986.411936342593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45986.411936342593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45986.411936342593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45986.411936342593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45986.411936342593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45986.411936342593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45986.411936342593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45986.411936342593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45986.411936342593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45986.411936342593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45986.411936342593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45986.411936342593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45986.411936342593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45986.411936342593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45986.411936342593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45986.411936342593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45986.411936342593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45986.411936342593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45986.411936342593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45986.411936342593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45986.411936342593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45986.411936342593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45986.411936342593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45986.411936342593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45986.411936342593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45986.411936342593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45986.411936342593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45986.411936342593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45986.411936342593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45986.411936342593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45986.411936342593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45986.411936342593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45986.411936342593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45986.411936342593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45986.411936342593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45986.411936342593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45986.411936342593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45986.411936342593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45986.411936342593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45986.411936342593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45986.411936342593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45986.411936342593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45986.411936342593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45986.411936342593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45986.411936342593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45986.411936342593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45986.411936342593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45986.411936342593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45986.411936342593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45986.411936342593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45986.411936342593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45986.411936342593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45986.411936342593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45986.411936342593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45986.411936342593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45986.411936342593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45986.411936342593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45986.411936342593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45986.411936342593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45986.411936342593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45986.411936342593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45986.411936342593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45986.411936342593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45986.411936342593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45986.411936342593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45986.411936342593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45986.411936342593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45986.411936342593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45986.411936342593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45986.411936342593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45986.411936342593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45986.411936342593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45986.411936342593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45986.411936342593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45986.411936342593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45986.411936342593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45986.411936342593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45986.411936342593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45986.411936342593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45986.411936342593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45986.411936342593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45986.411936342593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45986.411936342593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45986.411936342593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45986.411936342593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45986.411936342593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45986.411936342593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45986.411936342593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45986.411936342593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45986.411936342593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45986.411936342593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45986.411936342593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45986.411936342593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45986.411936342593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45986.411936342593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45986.411936342593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45986.411936342593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45986.411936342593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45986.411936342593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45986.411936342593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45986.411936342593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45986.411936342593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45986.411936342593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45986.411936342593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45986.411936342593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45986.411936342593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45986.411936342593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45986.411936342593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45986.411936342593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45986.411936342593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45986.411936342593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45986.411936342593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45986.411936342593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45986.411936342593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45986.411936342593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45986.411936342593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45986.411936342593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45986.411936342593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45986.411936342593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45986.411936342593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45986.411936342593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45986.411936342593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45986.411936342593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45986.411936342593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45986.411936342593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45986.411936342593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45986.411936342593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45986.411936342593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45986.411936342593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45986.411936342593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45986.411936342593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45986.411936342593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45986.411936342593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45986.411936342593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45986.411936342593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45986.411936342593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45986.411936342593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45986.411936342593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45986.411936342593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45986.411936342593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45986.411936342593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45986.411936342593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45986.411936342593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45986.411936342593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45986.411936342593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45986.411936342593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45986.411936342593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45986.411936342593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45986.411936342593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45986.411936342593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45986.411936342593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45986.411936342593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45986.411936342593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45986.411936342593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45986.411936342593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45986.411936342593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45986.411936342593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45986.411936342593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45986.411936342593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45986.411936342593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45986.411936342593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45986.411936342593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45986.411936342593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45986.411936342593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45986.411936342593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45986.411936342593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45986.411936342593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45986.411936342593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45986.411936342593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45986.411936342593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45986.411936342593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45986.411936342593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45986.411936342593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45986.411936342593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45986.411936342593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45986.411936342593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45986.411936342593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45986.411936342593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45986.411936342593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45986.411936342593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45986.411936342593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45986.411936342593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45986.411936342593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45986.411936342593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45986.411936342593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45986.411936342593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45986.411936342593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45986.411936342593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45986.411936342593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45986.411936342593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45986.411936342593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45986.411936342593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45986.411936342593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45986.411936342593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45986.411936342593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45986.411936342593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45986.411936342593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45986.411936342593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45986.411936342593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45986.411936342593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45986.411936342593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45986.411936342593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45986.411936342593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45986.411936342593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45986.411936342593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45986.411936342593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45986.411936342593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45986.411936342593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45986.411936342593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45986.411936342593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45986.411936342593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45986.411936342593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45986.411936342593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45986.411936342593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45986.411936342593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45986.411936342593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45986.411936342593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45986.411936342593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45986.411936342593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45986.411936342593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45986.411936342593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45986.411936342593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45986.411936342593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45986.411936342593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45986.411936342593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45986.411936342593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45986.411936342593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45986.411936342593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45986.411936342593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45986.411936342593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45986.411936342593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45986.411936342593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45986.411936342593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45986.411936342593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45986.411936342593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45986.411936342593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45986.411936342593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45986.411936342593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45986.411936342593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45986.411936342593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45986.411936342593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45986.411936342593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45986.411936342593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45986.411936342593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45986.411936342593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45986.411936342593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45986.411936342593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45986.411936342593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45986.411936342593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45986.411936342593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45986.411936342593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45986.411936342593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45986.411936342593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45986.411936342593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45986.411936342593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45986.411936342593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45986.411936342593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45986.411936342593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45986.411936342593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45986.411936342593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45986.411936342593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45986.411936342593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45986.411936342593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45986.411936342593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45986.411936342593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45986.411936342593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45986.411936342593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45986.411936342593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45986.411936342593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45986.411936342593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45986.411936342593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45986.411936342593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45986.411936342593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45986.411936342593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45986.411936342593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45986.411936342593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45986.411936342593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45986.411936342593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45986.411936342593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45986.411936342593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45986.411936342593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45986.411936342593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45986.411936342593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45986.411936342593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45986.411936342593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45986.411936342593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45986.411936342593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45986.411936342593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45986.411936342593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45986.411936342593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45986.411936342593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45986.411936342593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45986.411936342593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45986.411936342593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45986.411936342593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45986.411936342593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45986.411936342593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45986.411936342593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45986.411936342593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45986.411936342593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45986.411936342593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45986.411936342593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45986.411936342593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45986.411936342593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45986.411936342593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45986.411936342593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45986.411936342593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45986.411936342593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45986.411936342593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45986.411936342593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45986.411936342593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45986.411936342593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45986.411936342593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45986.411936342593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45986.411936342593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45986.411936342593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45986.411936342593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45986.411936342593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45986.411936342593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45986.411936342593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45986.411936342593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45986.411936342593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45986.411936342593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45986.411936342593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45986.411936342593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45986.411936342593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45986.411936342593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45986.411936342593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45986.411936342593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45986.411936342593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45986.411936342593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45986.411936342593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45986.411936342593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45986.411936342593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45986.411936342593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45986.411936342593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45986.411936342593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45986.411936342593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45986.411936342593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45986.411936342593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45986.411936342593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45986.411936342593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45986.411936342593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45986.411936342593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45986.411936342593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45986.411936342593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45986.411936342593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45986.411936342593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45986.411936342593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45986.411936342593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45986.411936342593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45986.411936342593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45986.411936342593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45986.411936342593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45986.411936342593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45986.411936342593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45986.411936342593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45986.411936342593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45986.411936342593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45986.411936342593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45986.411936342593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45986.411936342593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45986.411936342593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45986.411936342593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45986.411936342593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45986.411936342593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45986.411936342593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45986.411936342593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45986.411936342593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45986.411936342593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45986.411936342593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45986.411936342593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45986.411936342593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45986.411936342593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45986.411936342593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45986.411936342593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45986.411936342593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45986.411936342593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45986.411936342593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45986.411936342593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45986.411936342593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45986.411936342593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45986.411936342593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45986.411936342593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45986.411936342593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45986.411936342593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45986.411936342593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45986.411936342593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45986.411936342593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45986.411936342593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45986.411936342593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45986.411936342593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45986.411936342593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45986.411936342593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45986.411936342593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45986.411936342593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45986.411936342593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45986.411936342593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45986.411936342593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45986.411936342593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45986.411936342593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45986.411936342593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45986.411936342593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45986.411936342593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45986.411936342593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45986.411936342593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45986.411936342593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45986.411936342593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45986.411936342593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45986.411936342593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45986.411936342593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45986.411936342593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45986.411936342593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282.93121874999633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5</v>
      </c>
      <c r="D3" s="91" t="s">
        <v>29494</v>
      </c>
      <c r="E3" s="94" t="s">
        <v>39021</v>
      </c>
      <c r="F3" s="95">
        <v>45986.372442129628</v>
      </c>
      <c r="G3" s="96">
        <f t="shared" ref="G3:G64" ca="1" si="0">IFERROR(NOW()-F3,"")</f>
        <v>3.9494212964200415E-2</v>
      </c>
      <c r="H3" s="95">
        <v>45986.361284722225</v>
      </c>
      <c r="I3" s="113" t="str">
        <f>IFERROR(VLOOKUP(D3,DB!A:F,6,0),"")</f>
        <v>SCECO</v>
      </c>
      <c r="J3" s="113" t="str">
        <f>IFERROR(VLOOKUP(D3,DB!A:G,7,0),"")</f>
        <v>Weak</v>
      </c>
      <c r="K3" s="97" t="s">
        <v>39116</v>
      </c>
      <c r="L3" s="91" t="str">
        <f>IFERROR(VLOOKUP(D3,DB!A:I,9,0),"")</f>
        <v>Latis</v>
      </c>
    </row>
    <row r="4" spans="1:16" ht="15" customHeight="1">
      <c r="A4" s="113" t="s">
        <v>39117</v>
      </c>
      <c r="B4" s="113" t="str">
        <f>IFERROR(VLOOKUP(D4,DB!A:K,11,0),"")</f>
        <v>R4</v>
      </c>
      <c r="C4" s="93">
        <v>4</v>
      </c>
      <c r="D4" s="91" t="s">
        <v>30486</v>
      </c>
      <c r="E4" s="94" t="s">
        <v>39021</v>
      </c>
      <c r="F4" s="95">
        <v>45986.378113425926</v>
      </c>
      <c r="G4" s="96">
        <f t="shared" ca="1" si="0"/>
        <v>3.3822916666395031E-2</v>
      </c>
      <c r="H4" s="95">
        <v>45986.372071759259</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45986.411936342593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45986.411936342593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45986.411936342593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45986.411936342593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45986.411936342593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45986.411936342593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45986.411936342593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45986.411936342593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45986.411936342593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45986.411936342593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45986.411936342593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45986.411936342593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45986.411936342593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45986.411936342593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45986.411936342593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45986.411936342593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45986.411936342593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45986.411936342593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45986.411936342593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45986.411936342593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45986.411936342593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45986.411936342593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45986.411936342593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45986.411936342593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45986.411936342593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45986.411936342593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45986.411936342593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45986.411936342593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45986.411936342593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45986.411936342593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45986.411936342593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45986.411936342593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45986.411936342593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45986.411936342593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45986.411936342593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45986.411936342593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45986.411936342593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45986.411936342593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45986.411936342593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45986.411936342593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45986.411936342593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45986.411936342593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45986.411936342593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45986.411936342593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45986.411936342593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45986.411936342593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45986.411936342593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45986.411936342593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45986.411936342593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45986.411936342593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45986.411936342593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45986.411936342593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45986.411936342593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45986.411936342593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45986.411936342593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45986.411936342593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45986.411936342593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45986.411936342593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45986.411936342593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45986.411936342593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45986.411936342593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45986.411936342593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45986.411936342593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45986.411936342593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45986.411936342593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45986.411936342593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45986.411936342593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45986.411936342593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45986.411936342593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45986.411936342593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45986.411936342593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45986.411936342593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45986.411936342593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45986.411936342593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45986.411936342593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45986.411936342593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45986.411936342593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45986.411936342593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45986.411936342593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45986.411936342593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45986.411936342593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45986.411936342593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45986.411936342593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45986.411936342593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45986.411936342593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45986.411936342593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45986.411936342593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45986.411936342593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45986.411936342593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45986.411936342593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45986.411936342593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45986.411936342593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45986.411936342593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45986.411936342593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45986.411936342593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45986.411936342593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45986.411936342593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45986.411936342593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45986.411936342593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45986.411936342593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45986.411936342593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45986.411936342593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45986.411936342593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45986.411936342593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45986.411936342593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45986.411936342593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45986.411936342593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45986.411936342593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45986.411936342593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45986.411936342593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45986.411936342593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45986.411936342593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45986.411936342593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45986.411936342593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45986.411936342593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45986.411936342593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45986.411936342593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45986.411936342593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45986.411936342593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45986.411936342593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45986.411936342593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45986.411936342593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45986.411936342593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45986.411936342593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45986.411936342593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45986.411936342593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45986.411936342593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45986.411936342593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45986.411936342593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45986.411936342593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45986.411936342593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45986.411936342593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45986.411936342593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45986.411936342593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45986.411936342593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45986.411936342593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45986.411936342593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45986.411936342593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45986.411936342593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45986.411936342593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45986.411936342593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45986.411936342593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45986.411936342593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45986.411936342593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45986.411936342593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45986.411936342593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45986.411936342593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45986.411936342593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45986.411936342593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45986.411936342593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45986.411936342593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45986.411936342593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45986.411936342593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45986.411936342593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45986.411936342593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45986.411936342593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45986.411936342593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45986.411936342593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45986.411936342593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45986.411936342593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45986.411936342593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45986.411936342593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45986.411936342593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45986.411936342593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45986.411936342593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45986.411936342593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45986.411936342593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45986.411936342593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45986.411936342593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45986.411936342593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45986.411936342593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45986.411936342593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45986.411936342593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45986.411936342593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45986.411936342593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45986.411936342593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45986.411936342593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45986.411936342593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45986.411936342593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45986.411936342593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45986.411936342593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45986.411936342593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45986.411936342593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45986.411936342593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45986.411936342593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45986.411936342593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45986.411936342593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45986.411936342593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45986.411936342593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45986.411936342593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45986.411936342593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45986.411936342593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45986.411936342593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45986.411936342593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45986.411936342593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45986.411936342593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45986.411936342593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45986.411936342593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45986.411936342593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45986.411936342593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45986.411936342593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45986.411936342593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45986.411936342593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45986.411936342593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45986.411936342593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45986.411936342593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45986.411936342593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45986.411936342593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45986.411936342593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45986.411936342593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45986.411936342593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45986.411936342593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45986.411936342593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45986.411936342593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45986.411936342593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45986.411936342593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45986.411936342593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45986.411936342593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45986.411936342593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45986.411936342593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45986.411936342593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45986.411936342593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45986.411936342593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45986.411936342593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45986.411936342593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45986.411936342593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45986.411936342593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45986.411936342593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45986.411936342593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45986.411936342593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45986.411936342593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45986.411936342593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45986.411936342593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45986.411936342593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45986.411936342593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45986.411936342593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45986.411936342593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45986.411936342593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45986.411936342593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45986.411936342593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45986.411936342593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45986.411936342593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45986.411936342593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45986.411936342593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45986.411936342593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45986.411936342593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45986.411936342593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45986.411936342593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45986.411936342593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45986.411936342593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45986.411936342593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45986.411936342593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45986.411936342593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45986.411936342593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45986.411936342593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45986.411936342593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45986.411936342593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45986.411936342593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45986.411936342593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45986.411936342593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45986.411936342593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45986.411936342593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45986.411936342593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45986.411936342593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45986.411936342593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45986.411936342593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45986.411936342593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45986.411936342593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45986.411936342593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45986.411936342593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45986.411936342593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45986.411936342593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45986.411936342593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45986.411936342593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45986.411936342593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45986.411936342593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45986.411936342593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45986.411936342593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45986.411936342593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45986.411936342593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45986.411936342593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45986.411936342593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45986.411936342593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45986.411936342593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45986.411936342593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45986.411936342593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45986.411936342593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45986.411936342593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45986.411936342593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45986.411936342593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45986.411936342593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45986.411936342593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45986.411936342593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45986.411936342593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45986.411936342593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45986.411936342593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45986.411936342593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45986.411936342593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45986.411936342593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45986.411936342593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45986.411936342593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45986.411936342593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45986.411936342593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45986.411936342593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45986.411936342593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45986.411936342593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45986.411936342593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45986.411936342593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45986.411936342593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45986.411936342593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45986.411936342593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45986.411936342593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45986.411936342593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45986.411936342593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45986.411936342593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45986.411936342593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45986.411936342593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45986.411936342593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45986.411936342593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45986.411936342593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45986.411936342593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45986.411936342593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45986.411936342593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45986.411936342593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45986.411936342593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45986.411936342593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45986.411936342593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45986.411936342593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45986.411936342593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45986.411936342593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45986.411936342593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45986.411936342593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45986.411936342593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45986.411936342593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45986.411936342593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45986.411936342593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45986.411936342593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45986.411936342593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45986.411936342593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45986.411936342593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45986.411936342593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45986.411936342593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45986.411936342593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45986.411936342593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45986.411936342593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45986.411936342593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45986.411936342593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45986.411936342593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45986.411936342593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45986.411936342593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45986.411936342593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45986.411936342593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45986.411936342593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45986.411936342593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45986.411936342593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45986.411936342593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45986.411936342593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45986.411936342593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45986.411936342593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45986.411936342593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45986.411936342593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45986.411936342593</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94.579876157404215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39104</v>
      </c>
      <c r="F3" s="38">
        <v>45926.188877314817</v>
      </c>
      <c r="G3" s="108">
        <f t="shared" ref="G3" ca="1" si="0">IFERROR(NOW()-F3,"")</f>
        <v>60.223059027775889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39104</v>
      </c>
      <c r="F4" s="110">
        <v>45948.661111111112</v>
      </c>
      <c r="G4" s="111">
        <f t="shared" ref="G4" ca="1" si="1">IFERROR(NOW()-F4,"")</f>
        <v>37.750825231480121</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5.038637731478957</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5.2399305553990416E-2</v>
      </c>
      <c r="H6" s="122">
        <v>45986.353576388887</v>
      </c>
      <c r="I6" s="109" t="str">
        <f>IFERROR(VLOOKUP(D6,DB!A:F,6,0),"")</f>
        <v>Generator-SG</v>
      </c>
      <c r="J6" s="109" t="str">
        <f>IFERROR(VLOOKUP(D6,DB!A:G,7,0),"")</f>
        <v>Dead</v>
      </c>
      <c r="K6" s="109" t="s">
        <v>39128</v>
      </c>
      <c r="L6" s="109" t="str">
        <f>IFERROR(VLOOKUP(D6,DB!A:I,9,0),"")</f>
        <v>Latis</v>
      </c>
    </row>
    <row r="7" spans="1:13">
      <c r="A7" s="109"/>
      <c r="B7" s="109" t="str">
        <f>IFERROR(VLOOKUP(D7,DB!A:K,11,0),"")</f>
        <v/>
      </c>
      <c r="C7" s="109"/>
      <c r="D7" s="109"/>
      <c r="E7" s="109"/>
      <c r="F7" s="109"/>
      <c r="G7" s="111">
        <f ca="1">IFERROR(NOW()-F7,"")</f>
        <v>45986.411936342593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45986.411936342593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45986.411936342593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45986.411936342593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45986.411936342593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45986.411936342593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45986.411936342593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45986.411936342593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45986.411936342593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45986.411936342593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45986.411936342593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45986.411936342593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45986.411936342593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45986.411936342593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45986.411936342593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45986.411936342593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45986.411936342593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45986.411936342593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45986.411936342593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45986.411936342593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45986.411936342593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45986.411936342593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45986.411936342593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45986.411936342593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45986.411936342593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45986.411936342593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45986.411936342593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45986.411936342593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45986.411936342593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45986.411936342593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45986.411936342593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45986.411936342593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45986.411936342593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45986.411936342593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45986.411936342593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45986.411936342593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45986.411936342593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45986.411936342593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45986.411936342593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45986.411936342593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45986.411936342593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tr">
        <f>IFERROR(VLOOKUP(D2,DB!A:K,11,0),"")</f>
        <v>R6</v>
      </c>
      <c r="C2" s="138">
        <v>1</v>
      </c>
      <c r="D2" s="137" t="s">
        <v>37390</v>
      </c>
      <c r="E2" s="109" t="s">
        <v>39021</v>
      </c>
      <c r="F2" s="139">
        <v>45986.22452546296</v>
      </c>
      <c r="G2" s="75">
        <f ca="1">IFERROR(NOW()-F2,"-")</f>
        <v>0.18741087963280734</v>
      </c>
      <c r="H2" s="139">
        <v>45986.2187037037</v>
      </c>
      <c r="I2" s="137" t="str">
        <f>IFERROR(VLOOKUP(D2,DB!A:F,6,0),"")</f>
        <v>Generator-SG</v>
      </c>
      <c r="J2" s="137" t="str">
        <f>IFERROR(VLOOKUP(D2,DB!A:G,7,0),"")</f>
        <v>Vandalized</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39131</v>
      </c>
      <c r="B3" s="137" t="str">
        <f>IFERROR(VLOOKUP(D3,DB!A:K,11,0),"")</f>
        <v>R6</v>
      </c>
      <c r="C3" s="138">
        <v>1</v>
      </c>
      <c r="D3" s="154" t="s">
        <v>38995</v>
      </c>
      <c r="E3" s="109" t="s">
        <v>39021</v>
      </c>
      <c r="F3" s="139">
        <v>45986.339687500003</v>
      </c>
      <c r="G3" s="75">
        <f ca="1">IFERROR(NOW()-F3,"-")</f>
        <v>7.2248842589033302E-2</v>
      </c>
      <c r="H3" s="139">
        <v>45986.323634259257</v>
      </c>
      <c r="I3" s="137" t="str">
        <f>IFERROR(VLOOKUP(D3,DB!A:F,6,0),"")</f>
        <v>Generator-SG</v>
      </c>
      <c r="J3" s="137" t="str">
        <f>IFERROR(VLOOKUP(D3,DB!A:G,7,0),"")</f>
        <v>Vandalized</v>
      </c>
      <c r="K3" s="140" t="s">
        <v>39132</v>
      </c>
      <c r="L3" s="141" t="str">
        <f>IFERROR(VLOOKUP(D3,DB!A:I,9,0),"")</f>
        <v>Latis</v>
      </c>
    </row>
    <row r="4" spans="1:16383" ht="31.5" customHeight="1">
      <c r="A4" s="136"/>
      <c r="B4" s="137" t="str">
        <f>IFERROR(VLOOKUP(D4,DB!A:K,11,0),"")</f>
        <v/>
      </c>
      <c r="C4" s="138"/>
      <c r="D4" s="137"/>
      <c r="E4" s="109"/>
      <c r="F4" s="139"/>
      <c r="G4" s="75">
        <f ca="1">IFERROR(NOW()-F4,"-")</f>
        <v>45986.411936342593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45986.411936342593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45986.411936342593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45986.411936342593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45986.411936342593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45986.411936342593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45986.411936342593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45986.411936342593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45986.411936342593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45986.411936342593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45986.411936342593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45986.411936342593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45986.411936342593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45986.411936342593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45986.411936342593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45986.411936342593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45986.411936342593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45986.411936342593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45986.411936342593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45986.411936342593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45986.411936342593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45986.411936342593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45986.411936342593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45986.411936342593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45986.411936342593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45986.411936342593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45986.411936342593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45986.411936342593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45986.411936342593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45986.411936342593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45986.411936342593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45986.411936342593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45986.411936342593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45986.411936342593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45986.411936342593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45986.411936342593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45986.411936342593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45986.411936342593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45986.411936342593</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