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516" documentId="120_S{2AC9BD13-BADA-5192-A53E-5A8FF88502F6}" xr6:coauthVersionLast="47" xr6:coauthVersionMax="47" xr10:uidLastSave="{6FC6CDA1-ED4F-4102-B198-AAEA23DE3A2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B9" i="5"/>
  <c r="B10" i="5"/>
  <c r="B11" i="5"/>
  <c r="B12" i="5"/>
  <c r="B13" i="5"/>
  <c r="B14" i="5"/>
  <c r="G8" i="5"/>
  <c r="G9" i="5"/>
  <c r="G10" i="5"/>
  <c r="G11" i="5"/>
  <c r="G12" i="5"/>
  <c r="G13" i="5"/>
  <c r="G14" i="5"/>
  <c r="I8" i="5"/>
  <c r="I9" i="5"/>
  <c r="I10" i="5"/>
  <c r="I11" i="5"/>
  <c r="I12" i="5"/>
  <c r="I13" i="5"/>
  <c r="I14" i="5"/>
  <c r="J8" i="5"/>
  <c r="J9" i="5"/>
  <c r="J10" i="5"/>
  <c r="J11" i="5"/>
  <c r="J12" i="5"/>
  <c r="J13" i="5"/>
  <c r="J14" i="5"/>
  <c r="L8" i="5"/>
  <c r="L9" i="5"/>
  <c r="L10" i="5"/>
  <c r="L11" i="5"/>
  <c r="L12" i="5"/>
  <c r="L13" i="5"/>
  <c r="L14" i="5"/>
  <c r="J10" i="2"/>
  <c r="L7" i="5"/>
  <c r="J7" i="5"/>
  <c r="I7" i="5"/>
  <c r="G7" i="5"/>
  <c r="B7"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<sst xmlns="http://schemas.openxmlformats.org/spreadsheetml/2006/main" count="181538" uniqueCount="39146">
  <si>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</si>
  <si>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</si>
  <si>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</si>
  <si>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</si>
  <si>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</si>
  <si>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</si>
  <si>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</si>
  <si>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</si>
  <si>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</si>
  <si>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</si>
  <si>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</si>
  <si>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</si>
  <si>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</si>
  <si>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</si>
  <si>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</si>
  <si>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</si>
  <si>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</si>
  <si>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</si>
  <si>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</si>
  <si>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</si>
  <si>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</si>
  <si>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</si>
  <si>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</si>
  <si>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</si>
  <si>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</si>
  <si>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</si>
  <si>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</si>
  <si>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</si>
  <si>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</si>
  <si>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</si>
  <si>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</si>
  <si>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</si>
  <si>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</si>
  <si>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</si>
  <si>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</si>
  <si>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</si>
  <si>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</si>
  <si>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</si>
  <si>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</si>
  <si>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</si>
  <si>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</si>
  <si>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</si>
  <si>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</si>
  <si>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</si>
  <si>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</si>
  <si>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</si>
  <si>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</si>
  <si>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</si>
  <si>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</si>
  <si>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</si>
  <si>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</si>
  <si>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</si>
  <si>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</si>
  <si>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</si>
  <si>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</si>
  <si>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</si>
  <si>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</si>
  <si>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</si>
  <si>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</si>
  <si>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</si>
  <si>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</si>
  <si>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</si>
  <si>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</si>
  <si>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</si>
  <si>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</si>
  <si>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</si>
  <si>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</si>
  <si>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</si>
  <si>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</si>
  <si>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</si>
  <si>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</si>
  <si>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</si>
  <si>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</si>
  <si>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</si>
  <si>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</si>
  <si>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</si>
  <si>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</si>
  <si>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</si>
  <si>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</si>
  <si>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</si>
  <si>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</si>
  <si>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</si>
  <si>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</si>
  <si>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</si>
  <si>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</si>
  <si>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</si>
  <si>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</si>
  <si>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</si>
  <si>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</si>
  <si>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</si>
  <si>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</si>
  <si>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</si>
  <si>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</si>
  <si>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</si>
  <si>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</si>
  <si>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</si>
  <si>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</si>
  <si>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</si>
  <si>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</si>
  <si>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</si>
  <si>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</si>
  <si>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</si>
  <si>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</si>
  <si>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</si>
  <si>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</si>
  <si>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</si>
  <si>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</si>
  <si>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</si>
  <si>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</si>
  <si>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</si>
  <si>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</si>
  <si>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</si>
  <si>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</si>
  <si>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</si>
  <si>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</si>
  <si>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</si>
  <si>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</si>
  <si>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</si>
  <si>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</si>
  <si>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</si>
  <si>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</si>
  <si>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</si>
  <si>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</si>
  <si>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</si>
  <si>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</si>
  <si>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</si>
  <si>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</si>
  <si>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</si>
  <si>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</si>
  <si>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</si>
  <si>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</si>
  <si>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</si>
  <si>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</si>
  <si>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</si>
  <si>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</si>
  <si>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</si>
  <si>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</si>
  <si>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</si>
  <si>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</si>
  <si>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</si>
  <si>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</si>
  <si>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</si>
  <si>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</si>
  <si>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</si>
  <si>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</si>
  <si>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</si>
  <si>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</si>
  <si>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</si>
  <si>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</si>
  <si>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</si>
  <si>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</si>
  <si>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</si>
  <si>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</si>
  <si>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</si>
  <si>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</si>
  <si>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</si>
  <si>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</si>
  <si>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</si>
  <si>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</si>
  <si>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</si>
  <si>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</si>
  <si>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</si>
  <si>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</si>
  <si>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</si>
  <si>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</si>
  <si>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</si>
  <si>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</si>
  <si>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</si>
  <si>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</si>
  <si>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</si>
  <si>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</si>
  <si>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</si>
  <si>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</si>
  <si>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</si>
  <si>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</si>
  <si>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</si>
  <si>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</si>
  <si>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</si>
  <si>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</si>
  <si>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</si>
  <si>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</si>
  <si>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</si>
  <si>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</si>
  <si>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</si>
  <si>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</si>
  <si>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</si>
  <si>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</si>
  <si>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</si>
  <si>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</si>
  <si>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</si>
  <si>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</si>
  <si>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</si>
  <si>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</si>
  <si>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</si>
  <si>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</si>
  <si>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</si>
  <si>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</si>
  <si>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</si>
  <si>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</si>
  <si>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</si>
  <si>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</si>
  <si>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</si>
  <si>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</si>
  <si>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</si>
  <si>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</si>
  <si>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</si>
  <si>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</si>
  <si>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</si>
  <si>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</si>
  <si>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</si>
  <si>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</si>
  <si>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</si>
  <si>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</si>
  <si>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</si>
  <si>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</si>
  <si>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</si>
  <si>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</si>
  <si>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</si>
  <si>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</si>
  <si>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</si>
  <si>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</si>
  <si>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</si>
  <si>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</si>
  <si>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</si>
  <si>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</si>
  <si>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</si>
  <si>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</si>
  <si>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</si>
  <si>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</si>
  <si>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</si>
  <si>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</si>
  <si>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</si>
  <si>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</si>
  <si>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</si>
  <si>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</si>
  <si>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</si>
  <si>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</si>
  <si>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</si>
  <si>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</si>
  <si>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</si>
  <si>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</si>
  <si>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</si>
  <si>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</si>
  <si>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</si>
  <si>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</si>
  <si>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</si>
  <si>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</si>
  <si>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</si>
  <si>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</si>
  <si>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</si>
  <si>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</si>
  <si>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</si>
  <si>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</si>
  <si>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</si>
  <si>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</si>
  <si>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</si>
  <si>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</si>
  <si>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</si>
  <si>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</si>
  <si>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</si>
  <si>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</si>
  <si>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</si>
  <si>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</si>
  <si>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</si>
  <si>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</si>
  <si>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</si>
  <si>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</si>
  <si>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</si>
  <si>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</si>
  <si>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</si>
  <si>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</si>
  <si>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</si>
  <si>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</si>
  <si>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</si>
  <si>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</si>
  <si>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</si>
  <si>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</si>
  <si>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</si>
  <si>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</si>
  <si>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</si>
  <si>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</si>
  <si>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</si>
  <si>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</si>
  <si>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</si>
  <si>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</si>
  <si>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</si>
  <si>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</si>
  <si>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</si>
  <si>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</si>
  <si>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</si>
  <si>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</si>
  <si>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</si>
  <si>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</si>
  <si>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</si>
  <si>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</si>
  <si>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</si>
  <si>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</si>
  <si>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</si>
  <si>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</si>
  <si>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</si>
  <si>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</si>
  <si>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</si>
  <si>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</si>
  <si>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</si>
  <si>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</si>
  <si>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</si>
  <si>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</si>
  <si>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</si>
  <si>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</si>
  <si>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</si>
  <si>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</si>
  <si>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</si>
  <si>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</si>
  <si>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</si>
  <si>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</si>
  <si>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</si>
  <si>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</si>
  <si>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</si>
  <si>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</si>
  <si>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</si>
  <si>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</si>
  <si>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</si>
  <si>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</si>
  <si>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</si>
  <si>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</si>
  <si>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</si>
  <si>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</si>
  <si>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</si>
  <si>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</si>
  <si>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</si>
  <si>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</si>
  <si>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</si>
  <si>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</si>
  <si>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</si>
  <si>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</si>
  <si>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</si>
  <si>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</si>
  <si>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</si>
  <si>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</si>
  <si>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</si>
  <si>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</si>
  <si>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</si>
  <si>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</si>
  <si>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</si>
  <si>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</si>
  <si>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</si>
  <si>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</si>
  <si>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</si>
  <si>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</si>
  <si>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</si>
  <si>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</si>
  <si>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</si>
  <si>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</si>
  <si>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</si>
  <si>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</si>
  <si>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</si>
  <si>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</si>
  <si>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</si>
  <si>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</si>
  <si>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</si>
  <si>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</si>
  <si>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</si>
  <si>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</si>
  <si>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</si>
  <si>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</si>
  <si>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</si>
  <si>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</si>
  <si>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</si>
  <si>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</si>
  <si>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</si>
  <si>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</si>
  <si>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</si>
  <si>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</si>
  <si>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</si>
  <si>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</si>
  <si>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</si>
  <si>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</si>
  <si>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</si>
  <si>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</si>
  <si>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</si>
  <si>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</si>
  <si>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</si>
  <si>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</si>
  <si>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</si>
  <si>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</si>
  <si>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</si>
  <si>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</si>
  <si>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</si>
  <si>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</si>
  <si>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</si>
  <si>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</si>
  <si>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</si>
  <si>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</si>
  <si>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</si>
  <si>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</si>
  <si>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</si>
  <si>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</si>
  <si>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</si>
  <si>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</si>
  <si>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</si>
  <si>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</si>
  <si>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</si>
  <si>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</si>
  <si>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</si>
  <si>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</si>
  <si>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</si>
  <si>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</si>
  <si>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</si>
  <si>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</si>
  <si>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</si>
  <si>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</si>
  <si>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</si>
  <si>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</si>
  <si>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</si>
  <si>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</si>
  <si>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</si>
  <si>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</si>
  <si>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</si>
  <si>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</si>
  <si>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</si>
  <si>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</si>
  <si>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</si>
  <si>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</si>
  <si>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</si>
  <si>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</si>
  <si>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</si>
  <si>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</si>
  <si>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</si>
  <si>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</si>
  <si>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</si>
  <si>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</si>
  <si>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</si>
  <si>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</si>
  <si>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</si>
  <si>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</si>
  <si>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</si>
  <si>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</si>
  <si>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</si>
  <si>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</si>
  <si>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</si>
  <si>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</si>
  <si>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</si>
  <si>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</si>
  <si>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</si>
  <si>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</si>
  <si>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</si>
  <si>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</si>
  <si>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</si>
  <si>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</si>
  <si>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</si>
  <si>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</si>
  <si>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</si>
  <si>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</si>
  <si>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</si>
  <si>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</si>
  <si>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</si>
  <si>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</si>
  <si>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</si>
  <si>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</si>
  <si>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</si>
  <si>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</si>
  <si>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</si>
  <si>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</si>
  <si>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</si>
  <si>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</si>
  <si>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</si>
  <si>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</si>
  <si>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</si>
  <si>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</si>
  <si>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</si>
  <si>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</si>
  <si>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</si>
  <si>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</si>
  <si>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</si>
  <si>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</si>
  <si>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</si>
  <si>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</si>
  <si>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</si>
  <si>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</si>
  <si>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</si>
  <si>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</si>
  <si>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</si>
  <si>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</si>
  <si>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</si>
  <si>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</si>
  <si>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</si>
  <si>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</si>
  <si>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</si>
  <si>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</si>
  <si>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</si>
  <si>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</si>
  <si>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</si>
  <si>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</si>
  <si>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</si>
  <si>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</si>
  <si>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</si>
  <si>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</si>
  <si>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</si>
  <si>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</si>
  <si>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</si>
  <si>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</si>
  <si>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</si>
  <si>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</si>
  <si>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</si>
  <si>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</si>
  <si>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</si>
  <si>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</si>
  <si>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</si>
  <si>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</si>
  <si>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</si>
  <si>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</si>
  <si>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</si>
  <si>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</si>
  <si>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</si>
  <si>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</si>
  <si>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</si>
  <si>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</si>
  <si>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</si>
  <si>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</si>
  <si>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</si>
  <si>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</si>
  <si>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</si>
  <si>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</si>
  <si>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</si>
  <si>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</si>
  <si>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</si>
  <si>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</si>
  <si>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</si>
  <si>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</si>
  <si>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</si>
  <si>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</si>
  <si>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</si>
  <si>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</si>
  <si>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</si>
  <si>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</si>
  <si>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</si>
  <si>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</si>
  <si>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</si>
  <si>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</si>
  <si>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</si>
  <si>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</si>
  <si>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</si>
  <si>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</si>
  <si>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</si>
  <si>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</si>
  <si>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</si>
  <si>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</si>
  <si>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</si>
  <si>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</si>
  <si>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</si>
  <si>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</si>
  <si>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</si>
  <si>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</si>
  <si>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</si>
  <si>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</si>
  <si>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</si>
  <si>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</si>
  <si>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</si>
  <si>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</si>
  <si>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</si>
  <si>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</si>
  <si>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</si>
  <si>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</si>
  <si>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</si>
  <si>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</si>
  <si>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</si>
  <si>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</si>
  <si>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</si>
  <si>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</si>
  <si>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</si>
  <si>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</si>
  <si>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</si>
  <si>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</si>
  <si>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</si>
  <si>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</si>
  <si>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</si>
  <si>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</si>
  <si>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</si>
  <si>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</si>
  <si>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</si>
  <si>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</si>
  <si>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</si>
  <si>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</si>
  <si>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</si>
  <si>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</si>
  <si>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</si>
  <si>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</si>
  <si>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</si>
  <si>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</si>
  <si>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</si>
  <si>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</si>
  <si>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</si>
  <si>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</si>
  <si>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</si>
  <si>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</si>
  <si>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</si>
  <si>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</si>
  <si>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</si>
  <si>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</si>
  <si>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</si>
  <si>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</si>
  <si>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</si>
  <si>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</si>
  <si>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</si>
  <si>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</si>
  <si>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</si>
  <si>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</si>
  <si>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</si>
  <si>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</si>
  <si>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</si>
  <si>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</si>
  <si>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</si>
  <si>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</si>
  <si>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</si>
  <si>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</si>
  <si>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</si>
  <si>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</si>
  <si>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</si>
  <si>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</si>
  <si>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</si>
  <si>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</si>
  <si>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</si>
  <si>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</si>
  <si>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</si>
  <si>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</si>
  <si>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</si>
  <si>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</si>
  <si>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</si>
  <si>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</si>
  <si>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</si>
  <si>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</si>
  <si>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</si>
  <si>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</si>
  <si>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</si>
  <si>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</si>
  <si>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</si>
  <si>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</si>
  <si>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</si>
  <si>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</si>
  <si>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</si>
  <si>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</si>
  <si>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</si>
  <si>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</si>
  <si>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</si>
  <si>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</si>
  <si>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</si>
  <si>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</si>
  <si>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</si>
  <si>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</si>
  <si>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</si>
  <si>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</si>
  <si>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</si>
  <si>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</si>
  <si>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</si>
  <si>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</si>
  <si>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</si>
  <si>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</si>
  <si>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</si>
  <si>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</si>
  <si>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</si>
  <si>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</si>
  <si>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</si>
  <si>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</si>
  <si>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</si>
  <si>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</si>
  <si>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</si>
  <si>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</si>
  <si>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</si>
  <si>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</si>
  <si>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</si>
  <si>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</si>
  <si>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</si>
  <si>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</si>
  <si>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</si>
  <si>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</si>
  <si>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</si>
  <si>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</si>
  <si>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</si>
  <si>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</si>
  <si>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</si>
  <si>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</si>
  <si>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</si>
  <si>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</si>
  <si>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</si>
  <si>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</si>
  <si>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</si>
  <si>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</si>
  <si>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</si>
  <si>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</si>
  <si>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</si>
  <si>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</si>
  <si>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</si>
  <si>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</si>
  <si>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</si>
  <si>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</si>
  <si>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</si>
  <si>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</si>
  <si>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</si>
  <si>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</si>
  <si>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</si>
  <si>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</si>
  <si>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</si>
  <si>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</si>
  <si>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</si>
  <si>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</si>
  <si>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</si>
  <si>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</si>
  <si>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</si>
  <si>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</si>
  <si>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</si>
  <si>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</si>
  <si>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</si>
  <si>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</si>
  <si>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</si>
  <si>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</si>
  <si>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</si>
  <si>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</si>
  <si>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</si>
  <si>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</si>
  <si>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</si>
  <si>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</si>
  <si>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</si>
  <si>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</si>
  <si>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</si>
  <si>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</si>
  <si>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</si>
  <si>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</si>
  <si>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</si>
  <si>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</si>
  <si>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</si>
  <si>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</si>
  <si>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</si>
  <si>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</si>
  <si>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</si>
  <si>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</si>
  <si>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</si>
  <si>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</si>
  <si>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</si>
  <si>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</si>
  <si>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</si>
  <si>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</si>
  <si>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</si>
  <si>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</si>
  <si>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</si>
  <si>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</si>
  <si>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</si>
  <si>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</si>
  <si>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</si>
  <si>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</si>
  <si>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</si>
  <si>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</si>
  <si>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</si>
  <si>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</si>
  <si>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</si>
  <si>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</si>
  <si>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</si>
  <si>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</si>
  <si>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</si>
  <si>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</si>
  <si>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</si>
  <si>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</si>
  <si>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</si>
  <si>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</si>
  <si>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</si>
  <si>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</si>
  <si>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</si>
  <si>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</si>
  <si>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</si>
  <si>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</si>
  <si>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</si>
  <si>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</si>
  <si>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</si>
  <si>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</si>
  <si>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</si>
  <si>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</si>
  <si>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</si>
  <si>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</si>
  <si>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</si>
  <si>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</si>
  <si>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</si>
  <si>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</si>
  <si>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</si>
  <si>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</si>
  <si>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</si>
  <si>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</si>
  <si>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</si>
  <si>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</si>
  <si>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</si>
  <si>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</si>
  <si>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</si>
  <si>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</si>
  <si>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</si>
  <si>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</si>
  <si>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</si>
  <si>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</si>
  <si>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</si>
  <si>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</si>
  <si>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</si>
  <si>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</si>
  <si>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</si>
  <si>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</si>
  <si>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</si>
  <si>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</si>
  <si>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</si>
  <si>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</si>
  <si>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</si>
  <si>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</si>
  <si>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</si>
  <si>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</si>
  <si>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</si>
  <si>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</si>
  <si>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</si>
  <si>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</si>
  <si>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</si>
  <si>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</si>
  <si>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</si>
  <si>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</si>
  <si>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</si>
  <si>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</si>
  <si>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</si>
  <si>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</si>
  <si>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</si>
  <si>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</si>
  <si>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</si>
  <si>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</si>
  <si>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</si>
  <si>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</si>
  <si>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</si>
  <si>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</si>
  <si>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</si>
  <si>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</si>
  <si>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</si>
  <si>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</si>
  <si>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</si>
  <si>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</si>
  <si>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</si>
  <si>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</si>
  <si>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</si>
  <si>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</si>
  <si>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</si>
  <si>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</si>
  <si>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</si>
  <si>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</si>
  <si>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</si>
  <si>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</si>
  <si>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</si>
  <si>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</si>
  <si>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</si>
  <si>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</si>
  <si>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</si>
  <si>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</si>
  <si>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</si>
  <si>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</si>
  <si>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</si>
  <si>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</si>
  <si>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</si>
  <si>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</si>
  <si>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</si>
  <si>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</si>
  <si>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</si>
  <si>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</si>
  <si>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</si>
  <si>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</si>
  <si>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</si>
  <si>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</si>
  <si>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</si>
  <si>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</si>
  <si>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</si>
  <si>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</si>
  <si>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</si>
  <si>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</si>
  <si>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</si>
  <si>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</si>
  <si>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</si>
  <si>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</si>
  <si>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</si>
  <si>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</si>
  <si>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</si>
  <si>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</si>
  <si>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</si>
  <si>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</si>
  <si>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</si>
  <si>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</si>
  <si>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</si>
  <si>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</si>
  <si>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</si>
  <si>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</si>
  <si>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</si>
  <si>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</si>
  <si>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</si>
  <si>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</si>
  <si>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</si>
  <si>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</si>
  <si>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</si>
  <si>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</si>
  <si>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</si>
  <si>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</si>
  <si>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</si>
  <si>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</si>
  <si>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</si>
  <si>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</si>
  <si>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</si>
  <si>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</si>
  <si>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</si>
  <si>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</si>
  <si>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</si>
  <si>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</si>
  <si>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</si>
  <si>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</si>
  <si>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</si>
  <si>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</si>
  <si>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</si>
  <si>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</si>
  <si>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</si>
  <si>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</si>
  <si>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</si>
  <si>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</si>
  <si>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</si>
  <si>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</si>
  <si>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</si>
  <si>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</si>
  <si>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</si>
  <si>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</si>
  <si>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</si>
  <si>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</si>
  <si>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</si>
  <si>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</si>
  <si>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</si>
  <si>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</si>
  <si>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</si>
  <si>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</si>
  <si>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</si>
  <si>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</si>
  <si>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</si>
  <si>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</si>
  <si>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</si>
  <si>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</si>
  <si>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</si>
  <si>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</si>
  <si>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</si>
  <si>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</si>
  <si>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</si>
  <si>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</si>
  <si>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</si>
  <si>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</si>
  <si>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</si>
  <si>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</si>
  <si>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</si>
  <si>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</si>
  <si>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</si>
  <si>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</si>
  <si>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</si>
  <si>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</si>
  <si>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</si>
  <si>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</si>
  <si>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</si>
  <si>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</si>
  <si>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</si>
  <si>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</si>
  <si>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</si>
  <si>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</si>
  <si>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</si>
  <si>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</si>
  <si>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</si>
  <si>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</si>
  <si>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</si>
  <si>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</si>
  <si>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</si>
  <si>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</si>
  <si>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</si>
  <si>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</si>
  <si>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</si>
  <si>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</si>
  <si>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</si>
  <si>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</si>
  <si>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</si>
  <si>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</si>
  <si>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</si>
  <si>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</si>
  <si>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</si>
  <si>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</si>
  <si>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</si>
  <si>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</si>
  <si>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</si>
  <si>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</si>
  <si>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</si>
  <si>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</si>
  <si>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</si>
  <si>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</si>
  <si>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</si>
  <si>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</si>
  <si>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</si>
  <si>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</si>
  <si>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</si>
  <si>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</si>
  <si>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</si>
  <si>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</si>
  <si>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</si>
  <si>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</si>
  <si>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</si>
  <si>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</si>
  <si>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</si>
  <si>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</si>
  <si>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</si>
  <si>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</si>
  <si>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</si>
  <si>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</si>
  <si>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</si>
  <si>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</si>
  <si>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</si>
  <si>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</si>
  <si>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</si>
  <si>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</si>
  <si>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</si>
  <si>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</si>
  <si>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</si>
  <si>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</si>
  <si>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</si>
  <si>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</si>
  <si>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</si>
  <si>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</si>
  <si>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</si>
  <si>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</si>
  <si>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</si>
  <si>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</si>
  <si>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</si>
  <si>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</si>
  <si>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</si>
  <si>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</si>
  <si>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</si>
  <si>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</si>
  <si>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</si>
  <si>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</si>
  <si>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</si>
  <si>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</si>
  <si>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</si>
  <si>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</si>
  <si>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</si>
  <si>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</si>
  <si>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</si>
  <si>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</si>
  <si>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</si>
  <si>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</si>
  <si>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</si>
  <si>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</si>
  <si>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</si>
  <si>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</si>
  <si>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</si>
  <si>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</si>
  <si>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</si>
  <si>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</si>
  <si>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</si>
  <si>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</si>
  <si>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</si>
  <si>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</si>
  <si>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</si>
  <si>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</si>
  <si>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</si>
  <si>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</si>
  <si>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</si>
  <si>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</si>
  <si>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</si>
  <si>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</si>
  <si>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</si>
  <si>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</si>
  <si>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</si>
  <si>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</si>
  <si>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</si>
  <si>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</si>
  <si>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</si>
  <si>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</si>
  <si>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</si>
  <si>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</si>
  <si>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</si>
  <si>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</si>
  <si>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</si>
  <si>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</si>
  <si>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</si>
  <si>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</si>
  <si>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</si>
  <si>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</si>
  <si>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</si>
  <si>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</si>
  <si>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</si>
  <si>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</si>
  <si>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</si>
  <si>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</si>
  <si>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</si>
  <si>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</si>
  <si>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</si>
  <si>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</si>
  <si>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</si>
  <si>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</si>
  <si>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</si>
  <si>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</si>
  <si>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</si>
  <si>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</si>
  <si>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</si>
  <si>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</si>
  <si>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</si>
  <si>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</si>
  <si>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</si>
  <si>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</si>
  <si>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</si>
  <si>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</si>
  <si>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</si>
  <si>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</si>
  <si>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</si>
  <si>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</si>
  <si>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</si>
  <si>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</si>
  <si>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</si>
  <si>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</si>
  <si>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</si>
  <si>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</si>
  <si>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</si>
  <si>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</si>
  <si>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</si>
  <si>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</si>
  <si>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</si>
  <si>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</si>
  <si>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</si>
  <si>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</si>
  <si>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</si>
  <si>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</si>
  <si>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</si>
  <si>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</si>
  <si>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</si>
  <si>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</si>
  <si>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</si>
  <si>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</si>
  <si>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</si>
  <si>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</si>
  <si>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</si>
  <si>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</si>
  <si>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</si>
  <si>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</si>
  <si>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</si>
  <si>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</si>
  <si>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</si>
  <si>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</si>
  <si>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</si>
  <si>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</si>
  <si>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</si>
  <si>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</si>
  <si>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</si>
  <si>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</si>
  <si>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</si>
  <si>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</si>
  <si>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</si>
  <si>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</si>
  <si>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</si>
  <si>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</si>
  <si>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</si>
  <si>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</si>
  <si>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</si>
  <si>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</si>
  <si>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</si>
  <si>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</si>
  <si>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</si>
  <si>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</si>
  <si>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</si>
  <si>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</si>
  <si>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</si>
  <si>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</si>
  <si>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</si>
  <si>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</si>
  <si>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</si>
  <si>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</si>
  <si>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</si>
  <si>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</si>
  <si>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</si>
  <si>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</si>
  <si>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</si>
  <si>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</si>
  <si>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</si>
  <si>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</si>
  <si>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</si>
  <si>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</si>
  <si>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</si>
  <si>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</si>
  <si>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</si>
  <si>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</si>
  <si>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</si>
  <si>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</si>
  <si>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</si>
  <si>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</si>
  <si>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</si>
  <si>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</si>
  <si>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</si>
  <si>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</si>
  <si>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</si>
  <si>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</si>
  <si>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</si>
  <si>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</si>
  <si>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</si>
  <si>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</si>
  <si>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</si>
  <si>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</si>
  <si>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</si>
  <si>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</si>
  <si>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</si>
  <si>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</si>
  <si>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</si>
  <si>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</si>
  <si>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</si>
  <si>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</si>
  <si>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</si>
  <si>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</si>
  <si>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</si>
  <si>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</si>
  <si>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</si>
  <si>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</si>
  <si>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</si>
  <si>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</si>
  <si>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</si>
  <si>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</si>
  <si>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</si>
  <si>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</si>
  <si>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</si>
  <si>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</si>
  <si>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</si>
  <si>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</si>
  <si>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</si>
  <si>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</si>
  <si>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</si>
  <si>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</si>
  <si>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</si>
  <si>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</si>
  <si>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</si>
  <si>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</si>
  <si>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</si>
  <si>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</si>
  <si>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</si>
  <si>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</si>
  <si>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</si>
  <si>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</si>
  <si>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</si>
  <si>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</si>
  <si>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</si>
  <si>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</si>
  <si>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</si>
  <si>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</si>
  <si>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</si>
  <si>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</si>
  <si>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</si>
  <si>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</si>
  <si>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</si>
  <si>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</si>
  <si>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</si>
  <si>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</si>
  <si>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</si>
  <si>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</si>
  <si>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</si>
  <si>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</si>
  <si>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</si>
  <si>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</si>
  <si>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</si>
  <si>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</si>
  <si>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</si>
  <si>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</si>
  <si>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</si>
  <si>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</si>
  <si>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</si>
  <si>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</si>
  <si>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</si>
  <si>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</si>
  <si>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</si>
  <si>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</si>
  <si>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</si>
  <si>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</si>
  <si>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</si>
  <si>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</si>
  <si>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</si>
  <si>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</si>
  <si>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</si>
  <si>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</si>
  <si>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</si>
  <si>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</si>
  <si>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</si>
  <si>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</si>
  <si>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</si>
  <si>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</si>
  <si>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</si>
  <si>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</si>
  <si>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</si>
  <si>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</si>
  <si>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</si>
  <si>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</si>
  <si>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</si>
  <si>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</si>
  <si>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</si>
  <si>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</si>
  <si>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</si>
  <si>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</si>
  <si>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</si>
  <si>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</si>
  <si>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</si>
  <si>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</si>
  <si>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</si>
  <si>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</si>
  <si>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</si>
  <si>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</si>
  <si>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</si>
  <si>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</si>
  <si>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</si>
  <si>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</si>
  <si>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</si>
  <si>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</si>
  <si>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</si>
  <si>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</si>
  <si>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</si>
  <si>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</si>
  <si>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</si>
  <si>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</si>
  <si>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</si>
  <si>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</si>
  <si>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</si>
  <si>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</si>
  <si>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</si>
  <si>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</si>
  <si>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</si>
  <si>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</si>
  <si>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</si>
  <si>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</si>
  <si>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</si>
  <si>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</si>
  <si>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</si>
  <si>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</si>
  <si>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</si>
  <si>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</si>
  <si>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</si>
  <si>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</si>
  <si>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</si>
  <si>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</si>
  <si>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</si>
  <si>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</si>
  <si>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</si>
  <si>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</si>
  <si>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</si>
  <si>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</si>
  <si>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</si>
  <si>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</si>
  <si>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</si>
  <si>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</si>
  <si>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</si>
  <si>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</si>
  <si>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</si>
  <si>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</si>
  <si>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</si>
  <si>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</si>
  <si>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</si>
  <si>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</si>
  <si>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</si>
  <si>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</si>
  <si>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</si>
  <si>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</si>
  <si>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</si>
  <si>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</si>
  <si>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</si>
  <si>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</si>
  <si>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</si>
  <si>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</si>
  <si>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</si>
  <si>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</si>
  <si>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</si>
  <si>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</si>
  <si>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</si>
  <si>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</si>
  <si>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</si>
  <si>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</si>
  <si>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</si>
  <si>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</si>
  <si>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</si>
  <si>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</si>
  <si>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</si>
  <si>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</si>
  <si>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</si>
  <si>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</si>
  <si>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</si>
  <si>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</si>
  <si>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</si>
  <si>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</si>
  <si>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</si>
  <si>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</si>
  <si>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</si>
  <si>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</si>
  <si>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</si>
  <si>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</si>
  <si>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</si>
  <si>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</si>
  <si>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</si>
  <si>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</si>
  <si>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</si>
  <si>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</si>
  <si>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</si>
  <si>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</si>
  <si>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</si>
  <si>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</si>
  <si>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</si>
  <si>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</si>
  <si>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</si>
  <si>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</si>
  <si>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</si>
  <si>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</si>
  <si>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</si>
  <si>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</si>
  <si>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</si>
  <si>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</si>
  <si>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</si>
  <si>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</si>
  <si>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</si>
  <si>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</si>
  <si>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</si>
  <si>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</si>
  <si>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</si>
  <si>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</si>
  <si>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</si>
  <si>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</si>
  <si>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</si>
  <si>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</si>
  <si>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</si>
  <si>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</si>
  <si>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</si>
  <si>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</si>
  <si>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</si>
  <si>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</si>
  <si>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</si>
  <si>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</si>
  <si>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</si>
  <si>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</si>
  <si>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</si>
  <si>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</si>
  <si>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</si>
  <si>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</si>
  <si>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</si>
  <si>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</si>
  <si>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</si>
  <si>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</si>
  <si>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</si>
  <si>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</si>
  <si>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</si>
  <si>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</si>
  <si>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</si>
  <si>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</si>
  <si>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</si>
  <si>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</si>
  <si>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</si>
  <si>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</si>
  <si>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</si>
  <si>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</si>
  <si>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</si>
  <si>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</si>
  <si>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</si>
  <si>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</si>
  <si>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</si>
  <si>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</si>
  <si>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</si>
  <si>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</si>
  <si>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</si>
  <si>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</si>
  <si>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</si>
  <si>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</si>
  <si>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</si>
  <si>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</si>
  <si>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</si>
  <si>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</si>
  <si>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</si>
  <si>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</si>
  <si>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</si>
  <si>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</si>
  <si>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</si>
  <si>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</si>
  <si>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</si>
  <si>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</si>
  <si>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</si>
  <si>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</si>
  <si>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</si>
  <si>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</si>
  <si>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</si>
  <si>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</si>
  <si>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</si>
  <si>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</si>
  <si>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</si>
  <si>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</si>
  <si>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</si>
  <si>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</si>
  <si>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</si>
  <si>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</si>
  <si>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</si>
  <si>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</si>
  <si>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</si>
  <si>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</si>
  <si>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</si>
  <si>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</si>
  <si>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</si>
  <si>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</si>
  <si>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</si>
  <si>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</si>
  <si>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</si>
  <si>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</si>
  <si>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</si>
  <si>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</si>
  <si>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</si>
  <si>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</si>
  <si>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</si>
  <si>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</si>
  <si>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</si>
  <si>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</si>
  <si>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</si>
  <si>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</si>
  <si>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</si>
  <si>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</si>
  <si>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</si>
  <si>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</si>
  <si>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</si>
  <si>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</si>
  <si>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</si>
  <si>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</si>
  <si>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</si>
  <si>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</si>
  <si>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</si>
  <si>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</si>
  <si>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</si>
  <si>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</si>
  <si>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</si>
  <si>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</si>
  <si>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</si>
  <si>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</si>
  <si>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</si>
  <si>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</si>
  <si>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</si>
  <si>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</si>
  <si>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</si>
  <si>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</si>
  <si>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</si>
  <si>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</si>
  <si>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</si>
  <si>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</si>
  <si>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</si>
  <si>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</si>
  <si>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</si>
  <si>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</si>
  <si>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</si>
  <si>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</si>
  <si>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</si>
  <si>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</si>
  <si>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</si>
  <si>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</si>
  <si>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</si>
  <si>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</si>
  <si>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</si>
  <si>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</si>
  <si>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</si>
  <si>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</si>
  <si>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</si>
  <si>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</si>
  <si>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</si>
  <si>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</si>
  <si>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</si>
  <si>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</si>
  <si>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</si>
  <si>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</si>
  <si>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</si>
  <si>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</si>
  <si>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</si>
  <si>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</si>
  <si>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</si>
  <si>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</si>
  <si>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</si>
  <si>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</si>
  <si>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</si>
  <si>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</si>
  <si>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</si>
  <si>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</si>
  <si>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</si>
  <si>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</si>
  <si>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</si>
  <si>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</si>
  <si>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</si>
  <si>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</si>
  <si>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</si>
  <si>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</si>
  <si>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</si>
  <si>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</si>
  <si>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</si>
  <si>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</si>
  <si>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</si>
  <si>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</si>
  <si>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</si>
  <si>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</si>
  <si>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</si>
  <si>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</si>
  <si>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</si>
  <si>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</si>
  <si>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</si>
  <si>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</si>
  <si>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</si>
  <si>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</si>
  <si>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</si>
  <si>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</si>
  <si>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</si>
  <si>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</si>
  <si>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</si>
  <si>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</si>
  <si>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</si>
  <si>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</si>
  <si>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</si>
  <si>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</si>
  <si>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</si>
  <si>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</si>
  <si>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</si>
  <si>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</si>
  <si>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</si>
  <si>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</si>
  <si>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</si>
  <si>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</si>
  <si>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</si>
  <si>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</si>
  <si>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</si>
  <si>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</si>
  <si>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</si>
  <si>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</si>
  <si>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</si>
  <si>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</si>
  <si>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</si>
  <si>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</si>
  <si>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</si>
  <si>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</si>
  <si>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</si>
  <si>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</si>
  <si>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</si>
  <si>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</si>
  <si>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</si>
  <si>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</si>
  <si>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</si>
  <si>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</si>
  <si>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</si>
  <si>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</si>
  <si>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</si>
  <si>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</si>
  <si>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</si>
  <si>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</si>
  <si>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</si>
  <si>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</si>
  <si>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</si>
  <si>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</si>
  <si>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</si>
  <si>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</si>
  <si>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</si>
  <si>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</si>
  <si>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</si>
  <si>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</si>
  <si>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</si>
  <si>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</si>
  <si>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</si>
  <si>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</si>
  <si>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</si>
  <si>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</si>
  <si>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</si>
  <si>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</si>
  <si>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</si>
  <si>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</si>
  <si>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</si>
  <si>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</si>
  <si>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</si>
  <si>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</si>
  <si>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</si>
  <si>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</si>
  <si>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</si>
  <si>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</si>
  <si>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</si>
  <si>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</si>
  <si>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</si>
  <si>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</si>
  <si>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</si>
  <si>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</si>
  <si>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</si>
  <si>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</si>
  <si>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</si>
  <si>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</si>
  <si>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</si>
  <si>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</si>
  <si>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</si>
  <si>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</si>
  <si>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</si>
  <si>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</si>
  <si>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</si>
  <si>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</si>
  <si>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</si>
  <si>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</si>
  <si>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</si>
  <si>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</si>
  <si>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</si>
  <si>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</si>
  <si>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</si>
  <si>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</si>
  <si>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</si>
  <si>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</si>
  <si>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</si>
  <si>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</si>
  <si>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</si>
  <si>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</si>
  <si>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</si>
  <si>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</si>
  <si>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</si>
  <si>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</si>
  <si>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</si>
  <si>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</si>
  <si>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</si>
  <si>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</si>
  <si>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</si>
  <si>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</si>
  <si>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</si>
  <si>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</si>
  <si>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</si>
  <si>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</si>
  <si>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</si>
  <si>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</si>
  <si>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</si>
  <si>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</si>
  <si>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</si>
  <si>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</si>
  <si>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</si>
  <si>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</si>
  <si>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</si>
  <si>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</si>
  <si>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</si>
  <si>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</si>
  <si>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</si>
  <si>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</si>
  <si>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</si>
  <si>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</si>
  <si>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</si>
  <si>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</si>
  <si>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</si>
  <si>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</si>
  <si>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</si>
  <si>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</si>
  <si>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</si>
  <si>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</si>
  <si>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</si>
  <si>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</si>
  <si>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</si>
  <si>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</si>
  <si>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</si>
  <si>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</si>
  <si>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</si>
  <si>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</si>
  <si>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</si>
  <si>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</si>
  <si>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</si>
  <si>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</si>
  <si>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</si>
  <si>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</si>
  <si>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</si>
  <si>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</si>
  <si>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</si>
  <si>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</si>
  <si>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</si>
  <si>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</si>
  <si>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</si>
  <si>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</si>
  <si>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</si>
  <si>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</si>
  <si>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</si>
  <si>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</si>
  <si>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</si>
  <si>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</si>
  <si>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</si>
  <si>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</si>
  <si>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</si>
  <si>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</si>
  <si>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</si>
  <si>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</si>
  <si>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</si>
  <si>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</si>
  <si>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</si>
  <si>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</si>
  <si>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</si>
  <si>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</si>
  <si>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</si>
  <si>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</si>
  <si>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</si>
  <si>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</si>
  <si>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</si>
  <si>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</si>
  <si>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</si>
  <si>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</si>
  <si>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</si>
  <si>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</si>
  <si>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</si>
  <si>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</si>
  <si>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</si>
  <si>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</si>
  <si>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</si>
  <si>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</si>
  <si>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</si>
  <si>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</si>
  <si>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</si>
  <si>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</si>
  <si>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</si>
  <si>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</si>
  <si>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</si>
  <si>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</si>
  <si>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</si>
  <si>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</si>
  <si>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</si>
  <si>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</si>
  <si>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</si>
  <si>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</si>
  <si>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</si>
  <si>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</si>
  <si>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</si>
  <si>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</si>
  <si>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</si>
  <si>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</si>
  <si>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</si>
  <si>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</si>
  <si>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</si>
  <si>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</si>
  <si>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</si>
  <si>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</si>
  <si>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</si>
  <si>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</si>
  <si>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</si>
  <si>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</si>
  <si>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</si>
  <si>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</si>
  <si>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</si>
  <si>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</si>
  <si>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</si>
  <si>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</si>
  <si>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</si>
  <si>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</si>
  <si>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</si>
  <si>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</si>
  <si>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</si>
  <si>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</si>
  <si>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</si>
  <si>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</si>
  <si>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</si>
  <si>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</si>
  <si>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</si>
  <si>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</si>
  <si>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</si>
  <si>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</si>
  <si>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</si>
  <si>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</si>
  <si>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</si>
  <si>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</si>
  <si>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</si>
  <si>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</si>
  <si>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</si>
  <si>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</si>
  <si>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</si>
  <si>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</si>
  <si>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</si>
  <si>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</si>
  <si>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</si>
  <si>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</si>
  <si>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</si>
  <si>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</si>
  <si>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</si>
  <si>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</si>
  <si>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</si>
  <si>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</si>
  <si>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</si>
  <si>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</si>
  <si>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</si>
  <si>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</si>
  <si>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</si>
  <si>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</si>
  <si>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</si>
  <si>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</si>
  <si>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</si>
  <si>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</si>
  <si>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</si>
  <si>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</si>
  <si>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</si>
  <si>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</si>
  <si>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</si>
  <si>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</si>
  <si>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</si>
  <si>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</si>
  <si>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</si>
  <si>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</si>
  <si>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</si>
  <si>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</si>
  <si>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</si>
  <si>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</si>
  <si>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</si>
  <si>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</si>
  <si>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</si>
  <si>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</si>
  <si>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</si>
  <si>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</si>
  <si>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</si>
  <si>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</si>
  <si>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</si>
  <si>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</si>
  <si>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</si>
  <si>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</si>
  <si>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</si>
  <si>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</si>
  <si>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</si>
  <si>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</si>
  <si>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</si>
  <si>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</si>
  <si>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</si>
  <si>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</si>
  <si>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</si>
  <si>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</si>
  <si>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</si>
  <si>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</si>
  <si>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</si>
  <si>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</si>
  <si>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</si>
  <si>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</si>
  <si>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</si>
  <si>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</si>
  <si>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</si>
  <si>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</si>
  <si>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</si>
  <si>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</si>
  <si>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</si>
  <si>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</si>
  <si>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</si>
  <si>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</si>
  <si>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</si>
  <si>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</si>
  <si>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</si>
  <si>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</si>
  <si>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</si>
  <si>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</si>
  <si>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</si>
  <si>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</si>
  <si>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</si>
  <si>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</si>
  <si>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</si>
  <si>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</si>
  <si>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</si>
  <si>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</si>
  <si>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</si>
  <si>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</si>
  <si>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</si>
  <si>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</si>
  <si>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</si>
  <si>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</si>
  <si>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</si>
  <si>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</si>
  <si>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</si>
  <si>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</si>
  <si>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</si>
  <si>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</si>
  <si>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</si>
  <si>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</si>
  <si>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</si>
  <si>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</si>
  <si>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</si>
  <si>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</si>
  <si>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</si>
  <si>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</si>
  <si>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</si>
  <si>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</si>
  <si>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</si>
  <si>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</si>
  <si>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</si>
  <si>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</si>
  <si>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</si>
  <si>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</si>
  <si>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</si>
  <si>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</si>
  <si>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</si>
  <si>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</si>
  <si>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</si>
  <si>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</si>
  <si>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</si>
  <si>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</si>
  <si>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</si>
  <si>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</si>
  <si>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</si>
  <si>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</si>
  <si>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</si>
  <si>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</si>
  <si>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</si>
  <si>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</si>
  <si>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</si>
  <si>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</si>
  <si>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</si>
  <si>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</si>
  <si>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</si>
  <si>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</si>
  <si>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</si>
  <si>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</si>
  <si>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</si>
  <si>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</si>
  <si>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</si>
  <si>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</si>
  <si>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</si>
  <si>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</si>
  <si>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</si>
  <si>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</si>
  <si>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</si>
  <si>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</si>
  <si>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</si>
  <si>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</si>
  <si>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</si>
  <si>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</si>
  <si>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</si>
  <si>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</si>
  <si>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</si>
  <si>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</si>
  <si>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</si>
  <si>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</si>
  <si>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</si>
  <si>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</si>
  <si>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</si>
  <si>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</si>
  <si>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</si>
  <si>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</si>
  <si>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</si>
  <si>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</si>
  <si>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</si>
  <si>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</si>
  <si>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</si>
  <si>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</si>
  <si>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</si>
  <si>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</si>
  <si>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</si>
  <si>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</si>
  <si>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</si>
  <si>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</si>
  <si>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</si>
  <si>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</si>
  <si>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</si>
  <si>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</si>
  <si>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</si>
  <si>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</si>
  <si>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</si>
  <si>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</si>
  <si>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</si>
  <si>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</si>
  <si>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</si>
  <si>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</si>
  <si>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</si>
  <si>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</si>
  <si>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</si>
  <si>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</si>
  <si>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</si>
  <si>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</si>
  <si>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</si>
  <si>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</si>
  <si>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</si>
  <si>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</si>
  <si>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</si>
  <si>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</si>
  <si>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</si>
  <si>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</si>
  <si>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</si>
  <si>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</si>
  <si>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</si>
  <si>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</si>
  <si>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</si>
  <si>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</si>
  <si>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</si>
  <si>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</si>
  <si>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</si>
  <si>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</si>
  <si>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</si>
  <si>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</si>
  <si>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</si>
  <si>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</si>
  <si>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</si>
  <si>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</si>
  <si>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</si>
  <si>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</si>
  <si>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</si>
  <si>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</si>
  <si>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</si>
  <si>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</si>
  <si>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</si>
  <si>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</si>
  <si>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</si>
  <si>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</si>
  <si>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</si>
  <si>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</si>
  <si>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</si>
  <si>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</si>
  <si>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</si>
  <si>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</si>
  <si>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</si>
  <si>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</si>
  <si>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</si>
  <si>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</si>
  <si>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</si>
  <si>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</si>
  <si>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</si>
  <si>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</si>
  <si>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</si>
  <si>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</si>
  <si>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</si>
  <si>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</si>
  <si>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</si>
  <si>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</si>
  <si>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</si>
  <si>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</si>
  <si>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</si>
  <si>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</si>
  <si>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</si>
  <si>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</si>
  <si>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</si>
  <si>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</si>
  <si>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</si>
  <si>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</si>
  <si>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</si>
  <si>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</si>
  <si>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</si>
  <si>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</si>
  <si>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</si>
  <si>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</si>
  <si>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</si>
  <si>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</si>
  <si>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</si>
  <si>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</si>
  <si>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</si>
  <si>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</si>
  <si>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</si>
  <si>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</si>
  <si>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</si>
  <si>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</si>
  <si>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</si>
  <si>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</si>
  <si>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</si>
  <si>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</si>
  <si>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</si>
  <si>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</si>
  <si>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</si>
  <si>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</si>
  <si>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</si>
  <si>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</si>
  <si>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</si>
  <si>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</si>
  <si>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</si>
  <si>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</si>
  <si>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</si>
  <si>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</si>
  <si>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</si>
  <si>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</si>
  <si>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</si>
  <si>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</si>
  <si>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</si>
  <si>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</si>
  <si>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</si>
  <si>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</si>
  <si>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</si>
  <si>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</si>
  <si>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</si>
  <si>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</si>
  <si>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</si>
  <si>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</si>
  <si>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</si>
  <si>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</si>
  <si>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</si>
  <si>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</si>
  <si>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</si>
  <si>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</si>
  <si>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</si>
  <si>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</si>
  <si>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</si>
  <si>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</si>
  <si>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</si>
  <si>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</si>
  <si>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</si>
  <si>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</si>
  <si>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</si>
  <si>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</si>
  <si>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</si>
  <si>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</si>
  <si>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</si>
  <si>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</si>
  <si>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</si>
  <si>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</si>
  <si>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</si>
  <si>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</si>
  <si>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</si>
  <si>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</si>
  <si>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</si>
  <si>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</si>
  <si>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</si>
  <si>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</si>
  <si>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</si>
  <si>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</si>
  <si>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</si>
  <si>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</si>
  <si>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</si>
  <si>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</si>
  <si>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</si>
  <si>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</si>
  <si>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</si>
  <si>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</si>
  <si>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</si>
  <si>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</si>
  <si>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</si>
  <si>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</si>
  <si>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</si>
  <si>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</si>
  <si>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</si>
  <si>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</si>
  <si>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</si>
  <si>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</si>
  <si>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</si>
  <si>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</si>
  <si>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</si>
  <si>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</si>
  <si>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</si>
  <si>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</si>
  <si>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</si>
  <si>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</si>
  <si>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</si>
  <si>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</si>
  <si>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</si>
  <si>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</si>
  <si>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</si>
  <si>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</si>
  <si>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</si>
  <si>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</si>
  <si>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</si>
  <si>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</si>
  <si>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</si>
  <si>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</si>
  <si>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</si>
  <si>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</si>
  <si>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</si>
  <si>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</si>
  <si>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</si>
  <si>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</si>
  <si>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</si>
  <si>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</si>
  <si>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</si>
  <si>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</si>
  <si>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</si>
  <si>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</si>
  <si>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</si>
  <si>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</si>
  <si>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</si>
  <si>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</si>
  <si>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</si>
  <si>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</si>
  <si>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</si>
  <si>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</si>
  <si>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</si>
  <si>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</si>
  <si>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</si>
  <si>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</si>
  <si>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</si>
  <si>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</si>
  <si>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</si>
  <si>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</si>
  <si>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</si>
  <si>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</si>
  <si>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</si>
  <si>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</si>
  <si>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</si>
  <si>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</si>
  <si>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</si>
  <si>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</si>
  <si>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</si>
  <si>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</si>
  <si>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</si>
  <si>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</si>
  <si>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</si>
  <si>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</si>
  <si>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</si>
  <si>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</si>
  <si>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</si>
  <si>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</si>
  <si>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</si>
  <si>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</si>
  <si>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</si>
  <si>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</si>
  <si>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</si>
  <si>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</si>
  <si>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</si>
  <si>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</si>
  <si>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</si>
  <si>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</si>
  <si>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</si>
  <si>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</si>
  <si>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</si>
  <si>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</si>
  <si>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</si>
  <si>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</si>
  <si>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</si>
  <si>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</si>
  <si>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</si>
  <si>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</si>
  <si>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</si>
  <si>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</si>
  <si>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</si>
  <si>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</si>
  <si>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</si>
  <si>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</si>
  <si>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</si>
  <si>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</si>
  <si>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</si>
  <si>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</si>
  <si>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</si>
  <si>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</si>
  <si>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</si>
  <si>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</si>
  <si>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</si>
  <si>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</si>
  <si>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</si>
  <si>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</si>
  <si>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</si>
  <si>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</si>
  <si>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</si>
  <si>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</si>
  <si>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</si>
  <si>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</si>
  <si>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</si>
  <si>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</si>
  <si>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</si>
  <si>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</si>
  <si>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</si>
  <si>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</si>
  <si>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</si>
  <si>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</si>
  <si>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</si>
  <si>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</si>
  <si>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</si>
  <si>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</si>
  <si>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</si>
  <si>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</si>
  <si>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</si>
  <si>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</si>
  <si>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</si>
  <si>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</si>
  <si>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</si>
  <si>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</si>
  <si>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</si>
  <si>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</si>
  <si>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</si>
  <si>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</si>
  <si>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</si>
  <si>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</si>
  <si>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</si>
  <si>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</si>
  <si>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</si>
  <si>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</si>
  <si>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</si>
  <si>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</si>
  <si>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</si>
  <si>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</si>
  <si>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</si>
  <si>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</si>
  <si>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</si>
  <si>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</si>
  <si>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</si>
  <si>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</si>
  <si>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</si>
  <si>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</si>
  <si>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</si>
  <si>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</si>
  <si>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</si>
  <si>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</si>
  <si>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</si>
  <si>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</si>
  <si>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</si>
  <si>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</si>
  <si>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</si>
  <si>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</si>
  <si>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</si>
  <si>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</si>
  <si>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</si>
  <si>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</si>
  <si>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</si>
  <si>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</si>
  <si>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</si>
  <si>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</si>
  <si>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</si>
  <si>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</si>
  <si>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</si>
  <si>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</si>
  <si>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</si>
  <si>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</si>
  <si>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</si>
  <si>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</si>
  <si>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</si>
  <si>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</si>
  <si>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</si>
  <si>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</si>
  <si>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</si>
  <si>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</si>
  <si>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</si>
  <si>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</si>
  <si>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</si>
  <si>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</si>
  <si>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</si>
  <si>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</si>
  <si>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</si>
  <si>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</si>
  <si>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</si>
  <si>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</si>
  <si>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</si>
  <si>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</si>
  <si>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</si>
  <si>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</si>
  <si>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</si>
  <si>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</si>
  <si>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</si>
  <si>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</si>
  <si>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</si>
  <si>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</si>
  <si>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</si>
  <si>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</si>
  <si>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</si>
  <si>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</si>
  <si>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</si>
  <si>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</si>
  <si>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</si>
  <si>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</si>
  <si>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</si>
  <si>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</si>
  <si>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</si>
  <si>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</si>
  <si>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</si>
  <si>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</si>
  <si>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</si>
  <si>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</si>
  <si>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</si>
  <si>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</si>
  <si>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</si>
  <si>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</si>
  <si>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</si>
  <si>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</si>
  <si>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</si>
  <si>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</si>
  <si>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</si>
  <si>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</si>
  <si>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</si>
  <si>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</si>
  <si>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</si>
  <si>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</si>
  <si>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</si>
  <si>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</si>
  <si>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</si>
  <si>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</si>
  <si>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</si>
  <si>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</si>
  <si>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</si>
  <si>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</si>
  <si>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</si>
  <si>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</si>
  <si>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</si>
  <si>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</si>
  <si>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</si>
  <si>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</si>
  <si>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</si>
  <si>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</si>
  <si>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</si>
  <si>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</si>
  <si>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</si>
  <si>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</si>
  <si>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</si>
  <si>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</si>
  <si>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</si>
  <si>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</si>
  <si>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</si>
  <si>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</si>
  <si>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</si>
  <si>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</si>
  <si>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</si>
  <si>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</si>
  <si>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</si>
  <si>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</si>
  <si>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</si>
  <si>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</si>
  <si>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</si>
  <si>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</si>
  <si>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</si>
  <si>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</si>
  <si>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</si>
  <si>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</si>
  <si>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</si>
  <si>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</si>
  <si>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</si>
  <si>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</si>
  <si>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</si>
  <si>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</si>
  <si>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</si>
  <si>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</si>
  <si>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</si>
  <si>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</si>
  <si>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</si>
  <si>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</si>
  <si>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</si>
  <si>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</si>
  <si>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</si>
  <si>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</si>
  <si>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</si>
  <si>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</si>
  <si>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</si>
  <si>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</si>
  <si>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</si>
  <si>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</si>
  <si>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</si>
  <si>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</si>
  <si>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</si>
  <si>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</si>
  <si>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</si>
  <si>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</si>
  <si>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</si>
  <si>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</si>
  <si>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</si>
  <si>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</si>
  <si>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</si>
  <si>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</si>
  <si>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</si>
  <si>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</si>
  <si>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</si>
  <si>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</si>
  <si>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</si>
  <si>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</si>
  <si>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</si>
  <si>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</si>
  <si>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</si>
  <si>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</si>
  <si>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</si>
  <si>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</si>
  <si>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</si>
  <si>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</si>
  <si>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</si>
  <si>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</si>
  <si>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</si>
  <si>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</si>
  <si>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</si>
  <si>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</si>
  <si>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</si>
  <si>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</si>
  <si>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</si>
  <si>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</si>
  <si>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</si>
  <si>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</si>
  <si>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</si>
  <si>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</si>
  <si>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</si>
  <si>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</si>
  <si>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</si>
  <si>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</si>
  <si>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</si>
  <si>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</si>
  <si>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</si>
  <si>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</si>
  <si>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</si>
  <si>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</si>
  <si>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</si>
  <si>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</si>
  <si>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</si>
  <si>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</si>
  <si>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</si>
  <si>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</si>
  <si>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</si>
  <si>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</si>
  <si>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</si>
  <si>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</si>
  <si>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</si>
  <si>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</si>
  <si>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</si>
  <si>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</si>
  <si>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</si>
  <si>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</si>
  <si>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</si>
  <si>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</si>
  <si>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</si>
  <si>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</si>
  <si>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</si>
  <si>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</si>
  <si>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</si>
  <si>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</si>
  <si>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</si>
  <si>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</si>
  <si>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</si>
  <si>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</si>
  <si>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</si>
  <si>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</si>
  <si>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</si>
  <si>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</si>
  <si>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</si>
  <si>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</si>
  <si>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</si>
  <si>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</si>
  <si>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</si>
  <si>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</si>
  <si>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</si>
  <si>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</si>
  <si>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</si>
  <si>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</si>
  <si>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</si>
  <si>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</si>
  <si>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</si>
  <si>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</si>
  <si>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</si>
  <si>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</si>
  <si>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</si>
  <si>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</si>
  <si>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</si>
  <si>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</si>
  <si>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</si>
  <si>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</si>
  <si>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</si>
  <si>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</si>
  <si>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</si>
  <si>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</si>
  <si>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</si>
  <si>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</si>
  <si>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</si>
  <si>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</si>
  <si>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</si>
  <si>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</si>
  <si>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</si>
  <si>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</si>
  <si>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</si>
  <si>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</si>
  <si>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</si>
  <si>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</si>
  <si>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</si>
  <si>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</si>
  <si>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</si>
  <si>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</si>
  <si>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</si>
  <si>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</si>
  <si>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</si>
  <si>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</si>
  <si>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</si>
  <si>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</si>
  <si>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</si>
  <si>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</si>
  <si>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</si>
  <si>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</si>
  <si>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</si>
  <si>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</si>
  <si>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</si>
  <si>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</si>
  <si>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</si>
  <si>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</si>
  <si>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</si>
  <si>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</si>
  <si>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</si>
  <si>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</si>
  <si>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</si>
  <si>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</si>
  <si>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</si>
  <si>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</si>
  <si>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</si>
  <si>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</si>
  <si>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</si>
  <si>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</si>
  <si>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</si>
  <si>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</si>
  <si>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</si>
  <si>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</si>
  <si>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</si>
  <si>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</si>
  <si>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</si>
  <si>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</si>
  <si>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</si>
  <si>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</si>
  <si>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</si>
  <si>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</si>
  <si>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</si>
  <si>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</si>
  <si>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</si>
  <si>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</si>
  <si>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</si>
  <si>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</si>
  <si>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</si>
  <si>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</si>
  <si>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</si>
  <si>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</si>
  <si>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</si>
  <si>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</si>
  <si>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</si>
  <si>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</si>
  <si>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</si>
  <si>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</si>
  <si>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</si>
  <si>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</si>
  <si>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</si>
  <si>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</si>
  <si>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</si>
  <si>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</si>
  <si>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</si>
  <si>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</si>
  <si>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</si>
  <si>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</si>
  <si>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</si>
  <si>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</si>
  <si>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</si>
  <si>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</si>
  <si>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</si>
  <si>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</si>
  <si>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</si>
  <si>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</si>
  <si>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</si>
  <si>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</si>
  <si>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</si>
  <si>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</si>
  <si>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</si>
  <si>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</si>
  <si>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</si>
  <si>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</si>
  <si>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</si>
  <si>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</si>
  <si>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</si>
  <si>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</si>
  <si>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</si>
  <si>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</si>
  <si>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</si>
  <si>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</si>
  <si>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</si>
  <si>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</si>
  <si>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</si>
  <si>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</si>
  <si>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</si>
  <si>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</si>
  <si>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</si>
  <si>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</si>
  <si>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</si>
  <si>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</si>
  <si>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</si>
  <si>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</si>
  <si>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</si>
  <si>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</si>
  <si>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</si>
  <si>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</si>
  <si>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</si>
  <si>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</si>
  <si>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</si>
  <si>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</si>
  <si>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</si>
  <si>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</si>
  <si>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</si>
  <si>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</si>
  <si>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</si>
  <si>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</si>
  <si>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</si>
  <si>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</si>
  <si>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</si>
  <si>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</si>
  <si>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</si>
  <si>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</si>
  <si>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</si>
  <si>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</si>
  <si>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</si>
  <si>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</si>
  <si>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</si>
  <si>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</si>
  <si>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</si>
  <si>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</si>
  <si>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</si>
  <si>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</si>
  <si>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</si>
  <si>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</si>
  <si>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</si>
  <si>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</si>
  <si>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</si>
  <si>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</si>
  <si>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</si>
  <si>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</si>
  <si>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</si>
  <si>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</si>
  <si>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</si>
  <si>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</si>
  <si>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</si>
  <si>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</si>
  <si>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</si>
  <si>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</si>
  <si>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</si>
  <si>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</si>
  <si>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</si>
  <si>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</si>
  <si>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</si>
  <si>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</si>
  <si>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</si>
  <si>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</si>
  <si>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</si>
  <si>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</si>
  <si>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</si>
  <si>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</si>
  <si>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</si>
  <si>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</si>
  <si>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</si>
  <si>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</si>
  <si>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</si>
  <si>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</si>
  <si>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</si>
  <si>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</si>
  <si>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</si>
  <si>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</si>
  <si>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</si>
  <si>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</si>
  <si>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</si>
  <si>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</si>
  <si>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</si>
  <si>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</si>
  <si>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</si>
  <si>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</si>
  <si>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</si>
  <si>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</si>
  <si>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</si>
  <si>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</si>
  <si>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</si>
  <si>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</si>
  <si>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</si>
  <si>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</si>
  <si>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</si>
  <si>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</si>
  <si>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</si>
  <si>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</si>
  <si>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</si>
  <si>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</si>
  <si>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</si>
  <si>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</si>
  <si>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</si>
  <si>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</si>
  <si>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</si>
  <si>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</si>
  <si>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</si>
  <si>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</si>
  <si>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</si>
  <si>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</si>
  <si>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</si>
  <si>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</si>
  <si>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</si>
  <si>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</si>
  <si>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</si>
  <si>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</si>
  <si>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</si>
  <si>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</si>
  <si>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</si>
  <si>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</si>
  <si>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</si>
  <si>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</si>
  <si>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</si>
  <si>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</si>
  <si>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</si>
  <si>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</si>
  <si>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</si>
  <si>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</si>
  <si>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</si>
  <si>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</si>
  <si>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</si>
  <si>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</si>
  <si>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</si>
  <si>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</si>
  <si>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</si>
  <si>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</si>
  <si>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</si>
  <si>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</si>
  <si>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</si>
  <si>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</si>
  <si>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</si>
  <si>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</si>
  <si>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</si>
  <si>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</si>
  <si>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</si>
  <si>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</si>
  <si>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</si>
  <si>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</si>
  <si>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</si>
  <si>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</si>
  <si>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</si>
  <si>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</si>
  <si>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</si>
  <si>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</si>
  <si>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</si>
  <si>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</si>
  <si>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</si>
  <si>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</si>
  <si>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</si>
  <si>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</si>
  <si>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</si>
  <si>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</si>
  <si>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</si>
  <si>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</si>
  <si>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</si>
  <si>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</si>
  <si>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</si>
  <si>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</si>
  <si>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</si>
  <si>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</si>
  <si>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</si>
  <si>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</si>
  <si>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</si>
  <si>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</si>
  <si>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</si>
  <si>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</si>
  <si>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</si>
  <si>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</si>
  <si>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</si>
  <si>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</si>
  <si>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</si>
  <si>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</si>
  <si>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</si>
  <si>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</si>
  <si>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</si>
  <si>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</si>
  <si>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</si>
  <si>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</si>
  <si>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</si>
  <si>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</si>
  <si>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</si>
  <si>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</si>
  <si>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</si>
  <si>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</si>
  <si>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</si>
  <si>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</si>
  <si>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</si>
  <si>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</si>
  <si>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</si>
  <si>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</si>
  <si>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</si>
  <si>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</si>
  <si>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</si>
  <si>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</si>
  <si>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</si>
  <si>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</si>
  <si>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</si>
  <si>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</si>
  <si>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</si>
  <si>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</si>
  <si>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</si>
  <si>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</si>
  <si>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</si>
  <si>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</si>
  <si>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</si>
  <si>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</si>
  <si>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</si>
  <si>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</si>
  <si>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</si>
  <si>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</si>
  <si>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</si>
  <si>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</si>
  <si>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</si>
  <si>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</si>
  <si>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</si>
  <si>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</si>
  <si>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</si>
  <si>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</si>
  <si>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</si>
  <si>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</si>
  <si>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</si>
  <si>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</si>
  <si>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</si>
  <si>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</si>
  <si>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</si>
  <si>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</si>
  <si>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</si>
  <si>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</si>
  <si>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</si>
  <si>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</si>
  <si>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</si>
  <si>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</si>
  <si>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</si>
  <si>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</si>
  <si>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</si>
  <si>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</si>
  <si>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</si>
  <si>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</si>
  <si>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</si>
  <si>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</si>
  <si>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</si>
  <si>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</si>
  <si>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</si>
  <si>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</si>
  <si>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</si>
  <si>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</si>
  <si>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</si>
  <si>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</si>
  <si>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</si>
  <si>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</si>
  <si>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</si>
  <si>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</si>
  <si>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</si>
  <si>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</si>
  <si>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</si>
  <si>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</si>
  <si>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</si>
  <si>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</si>
  <si>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</si>
  <si>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</si>
  <si>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</si>
  <si>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</si>
  <si>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</si>
  <si>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</si>
  <si>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</si>
  <si>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</si>
  <si>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</si>
  <si>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</si>
  <si>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</si>
  <si>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</si>
  <si>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</si>
  <si>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</si>
  <si>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</si>
  <si>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</si>
  <si>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</si>
  <si>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</si>
  <si>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</si>
  <si>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</si>
  <si>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</si>
  <si>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</si>
  <si>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</si>
  <si>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</si>
  <si>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</si>
  <si>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</si>
  <si>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</si>
  <si>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</si>
  <si>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</si>
  <si>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</si>
  <si>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</si>
  <si>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</si>
  <si>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</si>
  <si>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</si>
  <si>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</si>
  <si>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</si>
  <si>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</si>
  <si>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</si>
  <si>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</si>
  <si>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</si>
  <si>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</si>
  <si>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</si>
  <si>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</si>
  <si>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</si>
  <si>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</si>
  <si>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</si>
  <si>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</si>
  <si>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</si>
  <si>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</si>
  <si>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</si>
  <si>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</si>
  <si>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</si>
  <si>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</si>
  <si>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</si>
  <si>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</si>
  <si>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</si>
  <si>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</si>
  <si>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</si>
  <si>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</si>
  <si>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</si>
  <si>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</si>
  <si>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</si>
  <si>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</si>
  <si>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</si>
  <si>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</si>
  <si>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</si>
  <si>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</si>
  <si>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</si>
  <si>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</si>
  <si>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</si>
  <si>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</si>
  <si>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</si>
  <si>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</si>
  <si>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</si>
  <si>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</si>
  <si>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</si>
  <si>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</si>
  <si>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</si>
  <si>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</si>
  <si>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</si>
  <si>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</si>
  <si>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</si>
  <si>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</si>
  <si>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</si>
  <si>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</si>
  <si>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</si>
  <si>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</si>
  <si>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</si>
  <si>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</si>
  <si>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</si>
  <si>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</si>
  <si>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</si>
  <si>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</si>
  <si>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</si>
  <si>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</si>
  <si>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</si>
  <si>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</si>
  <si>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</si>
  <si>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</si>
  <si>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</si>
  <si>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</si>
  <si>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</si>
  <si>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</si>
  <si>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</si>
  <si>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</si>
  <si>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</si>
  <si>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</si>
  <si>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</si>
  <si>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</si>
  <si>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</si>
  <si>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</si>
  <si>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</si>
  <si>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</si>
  <si>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</si>
  <si>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</si>
  <si>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</si>
  <si>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</si>
  <si>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</si>
  <si>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</si>
  <si>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</si>
  <si>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</si>
  <si>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</si>
  <si>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</si>
  <si>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</si>
  <si>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</si>
  <si>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</si>
  <si>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</si>
  <si>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</si>
  <si>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</si>
  <si>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</si>
  <si>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</si>
  <si>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</si>
  <si>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</si>
  <si>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</si>
  <si>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</si>
  <si>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</si>
  <si>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</si>
  <si>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</si>
  <si>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</si>
  <si>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</si>
  <si>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</si>
  <si>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</si>
  <si>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</si>
  <si>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</si>
  <si>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</si>
  <si>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</si>
  <si>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</si>
  <si>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</si>
  <si>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</si>
  <si>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</si>
  <si>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</si>
  <si>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</si>
  <si>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</si>
  <si>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</si>
  <si>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</si>
  <si>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</si>
  <si>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</si>
  <si>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</si>
  <si>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</si>
  <si>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</si>
  <si>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</si>
  <si>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</si>
  <si>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</si>
  <si>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</si>
  <si>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</si>
  <si>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</si>
  <si>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</si>
  <si>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</si>
  <si>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</si>
  <si>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</si>
  <si>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</si>
  <si>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</si>
  <si>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</si>
  <si>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</si>
  <si>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</si>
  <si>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</si>
  <si>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</si>
  <si>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</si>
  <si>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</si>
  <si>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</si>
  <si>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</si>
  <si>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</si>
  <si>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</si>
  <si>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</si>
  <si>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</si>
  <si>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</si>
  <si>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</si>
  <si>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</si>
  <si>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</si>
  <si>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</si>
  <si>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</si>
  <si>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</si>
  <si>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</si>
  <si>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</si>
  <si>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</si>
  <si>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</si>
  <si>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</si>
  <si>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</si>
  <si>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</si>
  <si>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</si>
  <si>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</si>
  <si>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</si>
  <si>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</si>
  <si>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</si>
  <si>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</si>
  <si>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</si>
  <si>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</si>
  <si>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</si>
  <si>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</si>
  <si>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</si>
  <si>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</si>
  <si>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</si>
  <si>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</si>
  <si>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</si>
  <si>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</si>
  <si>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</si>
  <si>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</si>
  <si>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</si>
  <si>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</si>
  <si>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</si>
  <si>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</si>
  <si>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</si>
  <si>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</si>
  <si>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</si>
  <si>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</si>
  <si>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</si>
  <si>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</si>
  <si>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</si>
  <si>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</si>
  <si>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</si>
  <si>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</si>
  <si>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</si>
  <si>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</si>
  <si>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</si>
  <si>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</si>
  <si>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</si>
  <si>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</si>
  <si>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</si>
  <si>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</si>
  <si>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</si>
  <si>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</si>
  <si>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</si>
  <si>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</si>
  <si>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</si>
  <si>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</si>
  <si>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</si>
  <si>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</si>
  <si>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</si>
  <si>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</si>
  <si>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</si>
  <si>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</si>
  <si>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</si>
  <si>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</si>
  <si>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</si>
  <si>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</si>
  <si>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</si>
  <si>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</si>
  <si>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</si>
  <si>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</si>
  <si>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</si>
  <si>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</si>
  <si>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</si>
  <si>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</si>
  <si>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</si>
  <si>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</si>
  <si>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</si>
  <si>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</si>
  <si>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</si>
  <si>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</si>
  <si>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</si>
  <si>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</si>
  <si>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</si>
  <si>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</si>
  <si>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</si>
  <si>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</si>
  <si>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</si>
  <si>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</si>
  <si>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</si>
  <si>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</si>
  <si>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</si>
  <si>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</si>
  <si>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</si>
  <si>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</si>
  <si>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</si>
  <si>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</si>
  <si>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</si>
  <si>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</si>
  <si>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</si>
  <si>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</si>
  <si>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</si>
  <si>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</si>
  <si>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</si>
  <si>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</si>
  <si>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</si>
  <si>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</si>
  <si>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</si>
  <si>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</si>
  <si>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</si>
  <si>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</si>
  <si>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</si>
  <si>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</si>
  <si>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</si>
  <si>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</si>
  <si>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</si>
  <si>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</si>
  <si>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</si>
  <si>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</si>
  <si>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</si>
  <si>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</si>
  <si>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</si>
  <si>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</si>
  <si>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</si>
  <si>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</si>
  <si>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</si>
  <si>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</si>
  <si>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</si>
  <si>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</si>
  <si>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</si>
  <si>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</si>
  <si>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</si>
  <si>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</si>
  <si>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</si>
  <si>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</si>
  <si>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</si>
  <si>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</si>
  <si>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</si>
  <si>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</si>
  <si>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</si>
  <si>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</si>
  <si>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</si>
  <si>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</si>
  <si>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</si>
  <si>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</si>
  <si>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</si>
  <si>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</si>
  <si>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</si>
  <si>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</si>
  <si>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</si>
  <si>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</si>
  <si>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</si>
  <si>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</si>
  <si>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</si>
  <si>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</si>
  <si>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</si>
  <si>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</si>
  <si>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</si>
  <si>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</si>
  <si>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</si>
  <si>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</si>
  <si>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</si>
  <si>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</si>
  <si>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</si>
  <si>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</si>
  <si>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</si>
  <si>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</si>
  <si>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</si>
  <si>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</si>
  <si>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</si>
  <si>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</si>
  <si>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</si>
  <si>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</si>
  <si>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</si>
  <si>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</si>
  <si>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</si>
  <si>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</si>
  <si>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</si>
  <si>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</si>
  <si>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</si>
  <si>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</si>
  <si>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</si>
  <si>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</si>
  <si>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</si>
  <si>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</si>
  <si>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</si>
  <si>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</si>
  <si>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</si>
  <si>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</si>
  <si>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</si>
  <si>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</si>
  <si>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</si>
  <si>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</si>
  <si>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</si>
  <si>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</si>
  <si>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</si>
  <si>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</si>
  <si>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</si>
  <si>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</si>
  <si>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</si>
  <si>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</si>
  <si>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</si>
  <si>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</si>
  <si>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</si>
  <si>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</si>
  <si>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</si>
  <si>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</si>
  <si>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</si>
  <si>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</si>
  <si>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</si>
  <si>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</si>
  <si>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</si>
  <si>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</si>
  <si>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</si>
  <si>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</si>
  <si>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</si>
  <si>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</si>
  <si>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</si>
  <si>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</si>
  <si>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</si>
  <si>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</si>
  <si>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</si>
  <si>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</si>
  <si>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</si>
  <si>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</si>
  <si>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</si>
  <si>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</si>
  <si>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</si>
  <si>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</si>
  <si>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</si>
  <si>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</si>
  <si>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</si>
  <si>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</si>
  <si>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</si>
  <si>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</si>
  <si>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</si>
  <si>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</si>
  <si>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</si>
  <si>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</si>
  <si>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</si>
  <si>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</si>
  <si>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</si>
  <si>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</si>
  <si>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</si>
  <si>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</si>
  <si>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</si>
  <si>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</si>
  <si>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</si>
  <si>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</si>
  <si>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</si>
  <si>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</si>
  <si>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</si>
  <si>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</si>
  <si>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</si>
  <si>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</si>
  <si>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</si>
  <si>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</si>
  <si>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</si>
  <si>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</si>
  <si>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</si>
  <si>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</si>
  <si>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</si>
  <si>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</si>
  <si>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</si>
  <si>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</si>
  <si>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</si>
  <si>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</si>
  <si>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</si>
  <si>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</si>
  <si>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</si>
  <si>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</si>
  <si>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</si>
  <si>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</si>
  <si>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</si>
  <si>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</si>
  <si>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</si>
  <si>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</si>
  <si>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</si>
  <si>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</si>
  <si>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</si>
  <si>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</si>
  <si>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</si>
  <si>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</si>
  <si>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</si>
  <si>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</si>
  <si>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</si>
  <si>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</si>
  <si>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</si>
  <si>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</si>
  <si>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</si>
  <si>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</si>
  <si>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</si>
  <si>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</si>
  <si>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</si>
  <si>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</si>
  <si>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</si>
  <si>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</si>
  <si>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</si>
  <si>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</si>
  <si>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</si>
  <si>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</si>
  <si>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</si>
  <si>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</si>
  <si>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</si>
  <si>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</si>
  <si>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</si>
  <si>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</si>
  <si>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</si>
  <si>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</si>
  <si>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</si>
  <si>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</si>
  <si>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</si>
  <si>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</si>
  <si>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</si>
  <si>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</si>
  <si>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</si>
  <si>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</si>
  <si>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</si>
  <si>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</si>
  <si>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</si>
  <si>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</si>
  <si>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</si>
  <si>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</si>
  <si>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</si>
  <si>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</si>
  <si>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</si>
  <si>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</si>
  <si>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</si>
  <si>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</si>
  <si>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</si>
  <si>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</si>
  <si>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</si>
  <si>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</si>
  <si>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</si>
  <si>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</si>
  <si>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</si>
  <si>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</si>
  <si>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</si>
  <si>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</si>
  <si>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</si>
  <si>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</si>
  <si>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</si>
  <si>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</si>
  <si>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</si>
  <si>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</si>
  <si>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</si>
  <si>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</si>
  <si>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</si>
  <si>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</si>
  <si>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</si>
  <si>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</si>
  <si>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</si>
  <si>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</si>
  <si>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</si>
  <si>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</si>
  <si>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</si>
  <si>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</si>
  <si>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</si>
  <si>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</si>
  <si>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</si>
  <si>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</si>
  <si>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</si>
  <si>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</si>
  <si>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</si>
  <si>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</si>
  <si>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</si>
  <si>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</si>
  <si>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</si>
  <si>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</si>
  <si>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</si>
  <si>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</si>
  <si>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</si>
  <si>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</si>
  <si>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</si>
  <si>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</si>
  <si>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</si>
  <si>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</si>
  <si>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</si>
  <si>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</si>
  <si>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</si>
  <si>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</si>
  <si>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</si>
  <si>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</si>
  <si>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</si>
  <si>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</si>
  <si>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</si>
  <si>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</si>
  <si>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</si>
  <si>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</si>
  <si>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</si>
  <si>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</si>
  <si>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</si>
  <si>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</si>
  <si>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</si>
  <si>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</si>
  <si>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</si>
  <si>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</si>
  <si>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</si>
  <si>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</si>
  <si>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</si>
  <si>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</si>
  <si>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</si>
  <si>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</si>
  <si>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</si>
  <si>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</si>
  <si>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</si>
  <si>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</si>
  <si>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</si>
  <si>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</si>
  <si>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</si>
  <si>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</si>
  <si>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</si>
  <si>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</si>
  <si>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</si>
  <si>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</si>
  <si>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</si>
  <si>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</si>
  <si>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</si>
  <si>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</si>
  <si>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</si>
  <si>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</si>
  <si>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</si>
  <si>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</si>
  <si>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</si>
  <si>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</si>
  <si>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</si>
  <si>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</si>
  <si>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</si>
  <si>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</si>
  <si>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</si>
  <si>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</si>
  <si>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</si>
  <si>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</si>
  <si>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</si>
  <si>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</si>
  <si>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</si>
  <si>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</si>
  <si>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</si>
  <si>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</si>
  <si>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</si>
  <si>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</si>
  <si>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</si>
  <si>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</si>
  <si>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</si>
  <si>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</si>
  <si>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</si>
  <si>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</si>
  <si>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</si>
  <si>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</si>
  <si>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</si>
  <si>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</si>
  <si>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</si>
  <si>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</si>
  <si>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</si>
  <si>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</si>
  <si>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</si>
  <si>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</si>
  <si>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</si>
  <si>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</si>
  <si>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</si>
  <si>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</si>
  <si>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</si>
  <si>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</si>
  <si>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</si>
  <si>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</si>
  <si>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</si>
  <si>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</si>
  <si>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</si>
  <si>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</si>
  <si>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</si>
  <si>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</si>
  <si>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</si>
  <si>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</si>
  <si>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</si>
  <si>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</si>
  <si>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</si>
  <si>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</si>
  <si>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</si>
  <si>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</si>
  <si>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</si>
  <si>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</si>
  <si>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</si>
  <si>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</si>
  <si>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</si>
  <si>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</si>
  <si>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</si>
  <si>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</si>
  <si>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</si>
  <si>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</si>
  <si>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</si>
  <si>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</si>
  <si>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</si>
  <si>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</si>
  <si>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</si>
  <si>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</si>
  <si>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</si>
  <si>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</si>
  <si>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</si>
  <si>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</si>
  <si>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</si>
  <si>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</si>
  <si>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</si>
  <si>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</si>
  <si>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</si>
  <si>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</si>
  <si>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</si>
  <si>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</si>
  <si>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</si>
  <si>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</si>
  <si>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</si>
  <si>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</si>
  <si>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</si>
  <si>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</si>
  <si>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</si>
  <si>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</si>
  <si>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</si>
  <si>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</si>
  <si>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</si>
  <si>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</si>
  <si>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</si>
  <si>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</si>
  <si>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</si>
  <si>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</si>
  <si>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</si>
  <si>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</si>
  <si>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</si>
  <si>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</si>
  <si>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</si>
  <si>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</si>
  <si>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</si>
  <si>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</si>
  <si>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</si>
  <si>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</si>
  <si>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</si>
  <si>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</si>
  <si>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</si>
  <si>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</si>
  <si>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</si>
  <si>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</si>
  <si>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</si>
  <si>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</si>
  <si>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</si>
  <si>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</si>
  <si>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</si>
  <si>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</si>
  <si>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</si>
  <si>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</si>
  <si>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</si>
  <si>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</si>
  <si>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</si>
  <si>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</si>
  <si>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</si>
  <si>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</si>
  <si>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</si>
  <si>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</si>
  <si>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</si>
  <si>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</si>
  <si>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</si>
  <si>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</si>
  <si>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</si>
  <si>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</si>
  <si>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</si>
  <si>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</si>
  <si>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</si>
  <si>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</si>
  <si>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</si>
  <si>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</si>
  <si>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</si>
  <si>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</si>
  <si>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</si>
  <si>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</si>
  <si>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</si>
  <si>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</si>
  <si>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</si>
  <si>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</si>
  <si>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</si>
  <si>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</si>
  <si>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</si>
  <si>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</si>
  <si>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</si>
  <si>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</si>
  <si>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</si>
  <si>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</si>
  <si>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</si>
  <si>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</si>
  <si>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</si>
  <si>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</si>
  <si>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</si>
  <si>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</si>
  <si>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</si>
  <si>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</si>
  <si>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</si>
  <si>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</si>
  <si>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</si>
  <si>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</si>
  <si>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</si>
  <si>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</si>
  <si>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</si>
  <si>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</si>
  <si>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</si>
  <si>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</si>
  <si>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</si>
  <si>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</si>
  <si>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</si>
  <si>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</si>
  <si>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</si>
  <si>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</si>
  <si>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</si>
  <si>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</si>
  <si>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</si>
  <si>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</si>
  <si>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</si>
  <si>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</si>
  <si>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</si>
  <si>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</si>
  <si>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</si>
  <si>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</si>
  <si>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</si>
  <si>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</si>
  <si>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</si>
  <si>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</si>
  <si>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</si>
  <si>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</si>
  <si>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</si>
  <si>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</si>
  <si>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</si>
  <si>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</si>
  <si>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</si>
  <si>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</si>
  <si>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</si>
  <si>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</si>
  <si>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</si>
  <si>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</si>
  <si>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</si>
  <si>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</si>
  <si>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</si>
  <si>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</si>
  <si>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</si>
  <si>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</si>
  <si>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</si>
  <si>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</si>
  <si>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</si>
  <si>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</si>
  <si>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</si>
  <si>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</si>
  <si>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</si>
  <si>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</si>
  <si>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</si>
  <si>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</si>
  <si>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</si>
  <si>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</si>
  <si>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</si>
  <si>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</si>
  <si>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</si>
  <si>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</si>
  <si>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</si>
  <si>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</si>
  <si>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</si>
  <si>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</si>
  <si>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</si>
  <si>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</si>
  <si>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</si>
  <si>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</si>
  <si>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</si>
  <si>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</si>
  <si>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</si>
  <si>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</si>
  <si>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</si>
  <si>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</si>
  <si>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</si>
  <si>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</si>
  <si>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</si>
  <si>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</si>
  <si>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</si>
  <si>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</si>
  <si>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</si>
  <si>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</si>
  <si>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</si>
  <si>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</si>
  <si>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</si>
  <si>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</si>
  <si>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</si>
  <si>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</si>
  <si>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</si>
  <si>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</si>
  <si>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</si>
  <si>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</si>
  <si>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</si>
  <si>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</si>
  <si>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</si>
  <si>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</si>
  <si>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</si>
  <si>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</si>
  <si>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</si>
  <si>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</si>
  <si>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</si>
  <si>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</si>
  <si>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</si>
  <si>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</si>
  <si>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</si>
  <si>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</si>
  <si>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</si>
  <si>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</si>
  <si>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</si>
  <si>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</si>
  <si>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</si>
  <si>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</si>
  <si>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</si>
  <si>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</si>
  <si>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</si>
  <si>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</si>
  <si>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</si>
  <si>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</si>
  <si>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</si>
  <si>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</si>
  <si>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</si>
  <si>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</si>
  <si>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</si>
  <si>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</si>
  <si>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</si>
  <si>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</si>
  <si>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</si>
  <si>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</si>
  <si>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</si>
  <si>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</si>
  <si>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</si>
  <si>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</si>
  <si>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</si>
  <si>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</si>
  <si>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</si>
  <si>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</si>
  <si>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</si>
  <si>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</si>
  <si>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</si>
  <si>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</si>
  <si>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</si>
  <si>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</si>
  <si>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</si>
  <si>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</si>
  <si>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</si>
  <si>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</si>
  <si>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</si>
  <si>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</si>
  <si>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</si>
  <si>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</si>
  <si>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</si>
  <si>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</si>
  <si>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</si>
  <si>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</si>
  <si>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</si>
  <si>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</si>
  <si>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</si>
  <si>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</si>
  <si>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</si>
  <si>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</si>
  <si>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</si>
  <si>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</si>
  <si>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</si>
  <si>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</si>
  <si>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</si>
  <si>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</si>
  <si>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</si>
  <si>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</si>
  <si>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</si>
  <si>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</si>
  <si>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</si>
  <si>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</si>
  <si>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</si>
  <si>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</si>
  <si>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</si>
  <si>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</si>
  <si>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</si>
  <si>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</si>
  <si>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</si>
  <si>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</si>
  <si>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</si>
  <si>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</si>
  <si>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</si>
  <si>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</si>
  <si>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</si>
  <si>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</si>
  <si>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</si>
  <si>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</si>
  <si>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</si>
  <si>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</si>
  <si>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</si>
  <si>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</si>
  <si>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</si>
  <si>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</si>
  <si>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</si>
  <si>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</si>
  <si>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</si>
  <si>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</si>
  <si>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</si>
  <si>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</si>
  <si>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</si>
  <si>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</si>
  <si>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</si>
  <si>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</si>
  <si>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</si>
  <si>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</si>
  <si>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</si>
  <si>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</si>
  <si>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</si>
  <si>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</si>
  <si>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</si>
  <si>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</si>
  <si>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</si>
  <si>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</si>
  <si>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</si>
  <si>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</si>
  <si>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</si>
  <si>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</si>
  <si>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</si>
  <si>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</si>
  <si>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</si>
  <si>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</si>
  <si>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</si>
  <si>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</si>
  <si>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</si>
  <si>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</si>
  <si>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</si>
  <si>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</si>
  <si>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</si>
  <si>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</si>
  <si>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</si>
  <si>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</si>
  <si>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</si>
  <si>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</si>
  <si>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</si>
  <si>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</si>
  <si>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</si>
  <si>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</si>
  <si>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</si>
  <si>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</si>
  <si>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</si>
  <si>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</si>
  <si>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</si>
  <si>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</si>
  <si>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</si>
  <si>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</si>
  <si>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</si>
  <si>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</si>
  <si>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</si>
  <si>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</si>
  <si>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</si>
  <si>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</si>
  <si>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</si>
  <si>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</si>
  <si>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</si>
  <si>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</si>
  <si>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</si>
  <si>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</si>
  <si>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</si>
  <si>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</si>
  <si>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</si>
  <si>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</si>
  <si>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</si>
  <si>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</si>
  <si>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</si>
  <si>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</si>
  <si>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</si>
  <si>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</si>
  <si>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</si>
  <si>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</si>
  <si>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</si>
  <si>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</si>
  <si>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</si>
  <si>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</si>
  <si>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</si>
  <si>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</si>
  <si>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</si>
  <si>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</si>
  <si>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</si>
  <si>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</si>
  <si>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</si>
  <si>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</si>
  <si>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</si>
  <si>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</si>
  <si>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</si>
  <si>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</si>
  <si>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</si>
  <si>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</si>
  <si>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</si>
  <si>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</si>
  <si>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</si>
  <si>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</si>
  <si>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</si>
  <si>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</si>
  <si>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</si>
  <si>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</si>
  <si>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</si>
  <si>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</si>
  <si>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</si>
  <si>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</si>
  <si>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</si>
  <si>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</si>
  <si>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</si>
  <si>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</si>
  <si>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</si>
  <si>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</si>
  <si>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</si>
  <si>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</si>
  <si>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</si>
  <si>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</si>
  <si>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</si>
  <si>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</si>
  <si>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</si>
  <si>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</si>
  <si>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</si>
  <si>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</si>
  <si>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</si>
  <si>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</si>
  <si>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</si>
  <si>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</si>
  <si>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</si>
  <si>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</si>
  <si>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</si>
  <si>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</si>
  <si>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</si>
  <si>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</si>
  <si>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</si>
  <si>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</si>
  <si>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</si>
  <si>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</si>
  <si>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</si>
  <si>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</si>
  <si>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</si>
  <si>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</si>
  <si>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</si>
  <si>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</si>
  <si>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</si>
  <si>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</si>
  <si>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</si>
  <si>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</si>
  <si>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</si>
  <si>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</si>
  <si>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</si>
  <si>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</si>
  <si>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</si>
  <si>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</si>
  <si>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</si>
  <si>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</si>
  <si>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</si>
  <si>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</si>
  <si>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</si>
  <si>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</si>
  <si>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</si>
  <si>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</si>
  <si>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</si>
  <si>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</si>
  <si>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</si>
  <si>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</si>
  <si>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</si>
  <si>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</si>
  <si>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</si>
  <si>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</si>
  <si>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</si>
  <si>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</si>
  <si>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</si>
  <si>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</si>
  <si>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</si>
  <si>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</si>
  <si>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</si>
  <si>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</si>
  <si>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</si>
  <si>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</si>
  <si>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</si>
  <si>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</si>
  <si>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</si>
  <si>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</si>
  <si>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</si>
  <si>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</si>
  <si>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</si>
  <si>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</si>
  <si>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</si>
  <si>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</si>
  <si>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</si>
  <si>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</si>
  <si>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</si>
  <si>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</si>
  <si>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</si>
  <si>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</si>
  <si>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</si>
  <si>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</si>
  <si>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</si>
  <si>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</si>
  <si>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</si>
  <si>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</si>
  <si>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</si>
  <si>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</si>
  <si>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</si>
  <si>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</si>
  <si>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</si>
  <si>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</si>
  <si>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</si>
  <si>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</si>
  <si>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</si>
  <si>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</si>
  <si>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</si>
  <si>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</si>
  <si>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</si>
  <si>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</si>
  <si>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</si>
  <si>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</si>
  <si>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</si>
  <si>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</si>
  <si>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</si>
  <si>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</si>
  <si>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</si>
  <si>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</si>
  <si>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</si>
  <si>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</si>
  <si>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</si>
  <si>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</si>
  <si>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</si>
  <si>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</si>
  <si>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</si>
  <si>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</si>
  <si>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</si>
  <si>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</si>
  <si>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</si>
  <si>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</si>
  <si>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</si>
  <si>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</si>
  <si>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</si>
  <si>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</si>
  <si>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</si>
  <si>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</si>
  <si>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</si>
  <si>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</si>
  <si>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</si>
  <si>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</si>
  <si>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</si>
  <si>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</si>
  <si>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</si>
  <si>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</si>
  <si>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</si>
  <si>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</si>
  <si>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</si>
  <si>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</si>
  <si>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</si>
  <si>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</si>
  <si>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</si>
  <si>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</si>
  <si>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</si>
  <si>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</si>
  <si>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</si>
  <si>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</si>
  <si>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</si>
  <si>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</si>
  <si>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</si>
  <si>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</si>
  <si>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</si>
  <si>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</si>
  <si>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</si>
  <si>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</si>
  <si>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</si>
  <si>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</si>
  <si>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</si>
  <si>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</si>
  <si>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</si>
  <si>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</si>
  <si>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</si>
  <si>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</si>
  <si>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</si>
  <si>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</si>
  <si>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</si>
  <si>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</si>
  <si>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</si>
  <si>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</si>
  <si>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</si>
  <si>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</si>
  <si>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</si>
  <si>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</si>
  <si>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</si>
  <si>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</si>
  <si>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</si>
  <si>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</si>
  <si>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</si>
  <si>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</si>
  <si>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</si>
  <si>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</si>
  <si>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</si>
  <si>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</si>
  <si>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</si>
  <si>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</si>
  <si>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</si>
  <si>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</si>
  <si>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</si>
  <si>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</si>
  <si>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</si>
  <si>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</si>
  <si>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</si>
  <si>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</si>
  <si>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</si>
  <si>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</si>
  <si>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</si>
  <si>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</si>
  <si>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</si>
  <si>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</si>
  <si>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</si>
  <si>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</si>
  <si>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</si>
  <si>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</si>
  <si>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</si>
  <si>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</si>
  <si>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</si>
  <si>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</si>
  <si>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</si>
  <si>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</si>
  <si>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</si>
  <si>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</si>
  <si>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</si>
  <si>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</si>
  <si>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</si>
  <si>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</si>
  <si>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</si>
  <si>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</si>
  <si>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</si>
  <si>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</si>
  <si>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</si>
  <si>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</si>
  <si>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</si>
  <si>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</si>
  <si>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</si>
  <si>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</si>
  <si>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</si>
  <si>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</si>
  <si>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</si>
  <si>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</si>
  <si>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</si>
  <si>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</si>
  <si>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</si>
  <si>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</si>
  <si>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</si>
  <si>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</si>
  <si>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</si>
  <si>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</si>
  <si>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</si>
  <si>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</si>
  <si>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</si>
  <si>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</si>
  <si>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</si>
  <si>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</si>
  <si>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</si>
  <si>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</si>
  <si>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</si>
  <si>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</si>
  <si>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</si>
  <si>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</si>
  <si>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</si>
  <si>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</si>
  <si>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</si>
  <si>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</si>
  <si>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</si>
  <si>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</si>
  <si>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</si>
  <si>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</si>
  <si>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</si>
  <si>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</si>
  <si>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</si>
  <si>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</si>
  <si>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</si>
  <si>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</si>
  <si>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</si>
  <si>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</si>
  <si>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</si>
  <si>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</si>
  <si>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</si>
  <si>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</si>
  <si>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</si>
  <si>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</si>
  <si>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</si>
  <si>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</si>
  <si>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</si>
  <si>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</si>
  <si>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</si>
  <si>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</si>
  <si>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</si>
  <si>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</si>
  <si>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</si>
  <si>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</si>
  <si>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</si>
  <si>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</si>
  <si>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</si>
  <si>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</si>
  <si>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</si>
  <si>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</si>
  <si>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</si>
  <si>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</si>
  <si>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</si>
  <si>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</si>
  <si>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</si>
  <si>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</si>
  <si>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</si>
  <si>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</si>
  <si>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</si>
  <si>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</si>
  <si>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</si>
  <si>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</si>
  <si>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</si>
  <si>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</si>
  <si>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</si>
  <si>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</si>
  <si>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</si>
  <si>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</si>
  <si>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</si>
  <si>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</si>
  <si>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</si>
  <si>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</si>
  <si>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</si>
  <si>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</si>
  <si>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</si>
  <si>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</si>
  <si>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</si>
  <si>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</si>
  <si>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</si>
  <si>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</si>
  <si>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</si>
  <si>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</si>
  <si>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</si>
  <si>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</si>
  <si>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</si>
  <si>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</si>
  <si>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</si>
  <si>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</si>
  <si>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</si>
  <si>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</si>
  <si>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</si>
  <si>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</si>
  <si>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</si>
  <si>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</si>
  <si>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</si>
  <si>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</si>
  <si>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</si>
  <si>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</si>
  <si>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</si>
  <si>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</si>
  <si>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</si>
  <si>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</si>
  <si>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</si>
  <si>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</si>
  <si>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</si>
  <si>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</si>
  <si>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</si>
  <si>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</si>
  <si>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</si>
  <si>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</si>
  <si>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</si>
  <si>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</si>
  <si>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</si>
  <si>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</si>
  <si>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</si>
  <si>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</si>
  <si>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</si>
  <si>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</si>
  <si>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</si>
  <si>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</si>
  <si>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</si>
  <si>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</si>
  <si>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</si>
  <si>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</si>
  <si>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</si>
  <si>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</si>
  <si>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</si>
  <si>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</si>
  <si>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</si>
  <si>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</si>
  <si>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</si>
  <si>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</si>
  <si>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</si>
  <si>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</si>
  <si>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</si>
  <si>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</si>
  <si>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</si>
  <si>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</si>
  <si>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</si>
  <si>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</si>
  <si>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</si>
  <si>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</si>
  <si>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</si>
  <si>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</si>
  <si>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</si>
  <si>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</si>
  <si>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</si>
  <si>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</si>
  <si>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</si>
  <si>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</si>
  <si>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</si>
  <si>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</si>
  <si>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</si>
  <si>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</si>
  <si>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</si>
  <si>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</si>
  <si>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</si>
  <si>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</si>
  <si>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</si>
  <si>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</si>
  <si>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</si>
  <si>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</si>
  <si>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</si>
  <si>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</si>
  <si>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</si>
  <si>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</si>
  <si>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</si>
  <si>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</si>
  <si>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</si>
  <si>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</si>
  <si>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</si>
  <si>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</si>
  <si>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</si>
  <si>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</si>
  <si>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</si>
  <si>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</si>
  <si>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</si>
  <si>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</si>
  <si>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</si>
  <si>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</si>
  <si>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</si>
  <si>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</si>
  <si>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</si>
  <si>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</si>
  <si>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</si>
  <si>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</si>
  <si>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</si>
  <si>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</si>
  <si>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</si>
  <si>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</si>
  <si>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</si>
  <si>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</si>
  <si>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</si>
  <si>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</si>
  <si>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</si>
  <si>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</si>
  <si>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</si>
  <si>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</si>
  <si>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</si>
  <si>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</si>
  <si>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</si>
  <si>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</si>
  <si>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</si>
  <si>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</si>
  <si>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</si>
  <si>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</si>
  <si>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</si>
  <si>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</si>
  <si>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</si>
  <si>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</si>
  <si>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</si>
  <si>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</si>
  <si>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</si>
  <si>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</si>
  <si>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</si>
  <si>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</si>
  <si>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</si>
  <si>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</si>
  <si>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</si>
  <si>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</si>
  <si>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</si>
  <si>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</si>
  <si>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</si>
  <si>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</si>
  <si>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</si>
  <si>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</si>
  <si>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</si>
  <si>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</si>
  <si>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</si>
  <si>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</si>
  <si>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</si>
  <si>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</si>
  <si>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</si>
  <si>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</si>
  <si>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</si>
  <si>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</si>
  <si>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</si>
  <si>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</si>
  <si>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</si>
  <si>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</si>
  <si>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</si>
  <si>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</si>
  <si>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</si>
  <si>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</si>
  <si>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</si>
  <si>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</si>
  <si>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</si>
  <si>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</si>
  <si>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</si>
  <si>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</si>
  <si>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</si>
  <si>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</si>
  <si>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</si>
  <si>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</si>
  <si>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</si>
  <si>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</si>
  <si>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</si>
  <si>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</si>
  <si>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</si>
  <si>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</si>
  <si>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</si>
  <si>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</si>
  <si>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</si>
  <si>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</si>
  <si>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</si>
  <si>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</si>
  <si>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</si>
  <si>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</si>
  <si>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</si>
  <si>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</si>
  <si>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</si>
  <si>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</si>
  <si>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</si>
  <si>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</si>
  <si>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</si>
  <si>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</si>
  <si>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</si>
  <si>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</si>
  <si>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</si>
  <si>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</si>
  <si>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</si>
  <si>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</si>
  <si>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</si>
  <si>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</si>
  <si>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</si>
  <si>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</si>
  <si>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</si>
  <si>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</si>
  <si>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</si>
  <si>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</si>
  <si>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</si>
  <si>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</si>
  <si>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</si>
  <si>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</si>
  <si>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</si>
  <si>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</si>
  <si>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</si>
  <si>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</si>
  <si>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</si>
  <si>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</si>
  <si>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</si>
  <si>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</si>
  <si>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</si>
  <si>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</si>
  <si>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</si>
  <si>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</si>
  <si>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</si>
  <si>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</si>
  <si>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</si>
  <si>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</si>
  <si>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</si>
  <si>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</si>
  <si>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</si>
  <si>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</si>
  <si>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</si>
  <si>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</si>
  <si>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</si>
  <si>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</si>
  <si>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</si>
  <si>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</si>
  <si>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</si>
  <si>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</si>
  <si>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</si>
  <si>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</si>
  <si>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</si>
  <si>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</si>
  <si>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</si>
  <si>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</si>
  <si>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</si>
  <si>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</si>
  <si>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</si>
  <si>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</si>
  <si>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</si>
  <si>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</si>
  <si>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</si>
  <si>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</si>
  <si>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</si>
  <si>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</si>
  <si>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</si>
  <si>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</si>
  <si>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</si>
  <si>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</si>
  <si>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</si>
  <si>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</si>
  <si>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</si>
  <si>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</si>
  <si>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</si>
  <si>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</si>
  <si>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</si>
  <si>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</si>
  <si>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</si>
  <si>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</si>
  <si>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</si>
  <si>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</si>
  <si>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</si>
  <si>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</si>
  <si>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</si>
  <si>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</si>
  <si>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</si>
  <si>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</si>
  <si>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</si>
  <si>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</si>
  <si>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</si>
  <si>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</si>
  <si>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</si>
  <si>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</si>
  <si>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</si>
  <si>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</si>
  <si>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</si>
  <si>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</si>
  <si>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</si>
  <si>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</si>
  <si>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</si>
  <si>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</si>
  <si>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</si>
  <si>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</si>
  <si>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</si>
  <si>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</si>
  <si>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</si>
  <si>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</si>
  <si>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</si>
  <si>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</si>
  <si>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</si>
  <si>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</si>
  <si>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</si>
  <si>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</si>
  <si>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</si>
  <si>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</si>
  <si>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</si>
  <si>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</si>
  <si>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</si>
  <si>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</si>
  <si>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</si>
  <si>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</si>
  <si>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</si>
  <si>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</si>
  <si>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</si>
  <si>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</si>
  <si>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</si>
  <si>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</si>
  <si>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</si>
  <si>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</si>
  <si>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</si>
  <si>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</si>
  <si>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</si>
  <si>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</si>
  <si>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</si>
  <si>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</si>
  <si>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</si>
  <si>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</si>
  <si>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</si>
  <si>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</si>
  <si>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</si>
  <si>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</si>
  <si>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</si>
  <si>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</si>
  <si>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</si>
  <si>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</si>
  <si>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</si>
  <si>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</si>
  <si>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</si>
  <si>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</si>
  <si>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</si>
  <si>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</si>
  <si>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</si>
  <si>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</si>
  <si>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</si>
  <si>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</si>
  <si>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</si>
  <si>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</si>
  <si>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</si>
  <si>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</si>
  <si>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</si>
  <si>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</si>
  <si>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</si>
  <si>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</si>
  <si>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</si>
  <si>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</si>
  <si>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</si>
  <si>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</si>
  <si>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</si>
  <si>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</si>
  <si>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</si>
  <si>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</si>
  <si>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</si>
  <si>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</si>
  <si>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</si>
  <si>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</si>
  <si>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</si>
  <si>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</si>
  <si>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</si>
  <si>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</si>
  <si>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</si>
  <si>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</si>
  <si>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</si>
  <si>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</si>
  <si>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</si>
  <si>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</si>
  <si>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</si>
  <si>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</si>
  <si>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</si>
  <si>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</si>
  <si>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</si>
  <si>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</si>
  <si>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</si>
  <si>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</si>
  <si>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</si>
  <si>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</si>
  <si>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</si>
  <si>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</si>
  <si>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</si>
  <si>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</si>
  <si>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</si>
  <si>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</si>
  <si>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</si>
  <si>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</si>
  <si>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</si>
  <si>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</si>
  <si>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</si>
  <si>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</si>
  <si>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</si>
  <si>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</si>
  <si>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</si>
  <si>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</si>
  <si>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</si>
  <si>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</si>
  <si>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</si>
  <si>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</si>
  <si>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</si>
  <si>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</si>
  <si>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</si>
  <si>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</si>
  <si>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</si>
  <si>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</si>
  <si>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</si>
  <si>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</si>
  <si>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</si>
  <si>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</si>
  <si>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</si>
  <si>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</si>
  <si>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</si>
  <si>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</si>
  <si>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</si>
  <si>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</si>
  <si>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</si>
  <si>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</si>
  <si>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</si>
  <si>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</si>
  <si>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</si>
  <si>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</si>
  <si>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</si>
  <si>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</si>
  <si>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</si>
  <si>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</si>
  <si>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</si>
  <si>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</si>
  <si>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</si>
  <si>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</si>
  <si>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</si>
  <si>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</si>
  <si>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</si>
  <si>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</si>
  <si>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</si>
  <si>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</si>
  <si>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</si>
  <si>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</si>
  <si>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</si>
  <si>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</si>
  <si>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</si>
  <si>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</si>
  <si>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</si>
  <si>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</si>
  <si>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</si>
  <si>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</si>
  <si>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</si>
  <si>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</si>
  <si>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</si>
  <si>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</si>
  <si>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</si>
  <si>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</si>
  <si>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</si>
  <si>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</si>
  <si>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</si>
  <si>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</si>
  <si>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</si>
  <si>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</si>
  <si>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</si>
  <si>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</si>
  <si>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</si>
  <si>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</si>
  <si>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</si>
  <si>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</si>
  <si>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</si>
  <si>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</si>
  <si>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</si>
  <si>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</si>
  <si>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</si>
  <si>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</si>
  <si>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</si>
  <si>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</si>
  <si>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</si>
  <si>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</si>
  <si>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</si>
  <si>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</si>
  <si>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</si>
  <si>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</si>
  <si>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</si>
  <si>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</si>
  <si>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</si>
  <si>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</si>
  <si>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</si>
  <si>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</si>
  <si>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</si>
  <si>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</si>
  <si>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</si>
  <si>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</si>
  <si>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</si>
  <si>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</si>
  <si>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</si>
  <si>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</si>
  <si>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</si>
  <si>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</si>
  <si>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</si>
  <si>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</si>
  <si>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</si>
  <si>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</si>
  <si>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</si>
  <si>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</si>
  <si>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</si>
  <si>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</si>
  <si>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</si>
  <si>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</si>
  <si>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</si>
  <si>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</si>
  <si>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</si>
  <si>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</si>
  <si>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</si>
  <si>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</si>
  <si>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</si>
  <si>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</si>
  <si>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</si>
  <si>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</si>
  <si>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</si>
  <si>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</si>
  <si>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</si>
  <si>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</si>
  <si>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</si>
  <si>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</si>
  <si>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</si>
  <si>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</si>
  <si>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</si>
  <si>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</si>
  <si>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</si>
  <si>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</si>
  <si>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</si>
  <si>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</si>
  <si>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</si>
  <si>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</si>
  <si>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</si>
  <si>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</si>
  <si>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</si>
  <si>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</si>
  <si>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</si>
  <si>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</si>
  <si>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</si>
  <si>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</si>
  <si>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</si>
  <si>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</si>
  <si>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</si>
  <si>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</si>
  <si>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</si>
  <si>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</si>
  <si>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</si>
  <si>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</si>
  <si>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</si>
  <si>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</si>
  <si>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</si>
  <si>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</si>
  <si>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</si>
  <si>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</si>
  <si>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</si>
  <si>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</si>
  <si>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</si>
  <si>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</si>
  <si>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</si>
  <si>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</si>
  <si>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</si>
  <si>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</si>
  <si>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</si>
  <si>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</si>
  <si>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</si>
  <si>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</si>
  <si>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</si>
  <si>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</si>
  <si>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</si>
  <si>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</si>
  <si>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</si>
  <si>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</si>
  <si>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</si>
  <si>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</si>
  <si>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</si>
  <si>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</si>
  <si>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</si>
  <si>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</si>
  <si>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</si>
  <si>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</si>
  <si>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</si>
  <si>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</si>
  <si>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</si>
  <si>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</si>
  <si>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</si>
  <si>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</si>
  <si>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</si>
  <si>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</si>
  <si>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</si>
  <si>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</si>
  <si>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</si>
  <si>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</si>
  <si>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</si>
  <si>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</si>
  <si>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</si>
  <si>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</si>
  <si>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</si>
  <si>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</si>
  <si>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</si>
  <si>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</si>
  <si>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</si>
  <si>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</si>
  <si>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</si>
  <si>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</si>
  <si>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</si>
  <si>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</si>
  <si>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</si>
  <si>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</si>
  <si>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</si>
  <si>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</si>
  <si>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</si>
  <si>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</si>
  <si>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</si>
  <si>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</si>
  <si>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</si>
  <si>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</si>
  <si>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</si>
  <si>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</si>
  <si>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</si>
  <si>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</si>
  <si>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</si>
  <si>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</si>
  <si>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</si>
  <si>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</si>
  <si>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</si>
  <si>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</si>
  <si>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</si>
  <si>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</si>
  <si>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</si>
  <si>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</si>
  <si>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</si>
  <si>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</si>
  <si>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</si>
  <si>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</si>
  <si>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</si>
  <si>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</si>
  <si>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</si>
  <si>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</si>
  <si>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</si>
  <si>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</si>
  <si>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</si>
  <si>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</si>
  <si>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</si>
  <si>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</si>
  <si>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</si>
  <si>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</si>
  <si>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</si>
  <si>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</si>
  <si>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</si>
  <si>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</si>
  <si>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</si>
  <si>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</si>
  <si>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</si>
  <si>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</si>
  <si>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</si>
  <si>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</si>
  <si>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</si>
  <si>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</si>
  <si>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</si>
  <si>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</si>
  <si>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</si>
  <si>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</si>
  <si>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</si>
  <si>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</si>
  <si>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</si>
  <si>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</si>
  <si>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</si>
  <si>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</si>
  <si>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</si>
  <si>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</si>
  <si>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</si>
  <si>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</si>
  <si>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</si>
  <si>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</si>
  <si>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</si>
  <si>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</si>
  <si>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</si>
  <si>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</si>
  <si>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</si>
  <si>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</si>
  <si>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</si>
  <si>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</si>
  <si>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</si>
  <si>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</si>
  <si>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</si>
  <si>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</si>
  <si>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</si>
  <si>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</si>
  <si>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</si>
  <si>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</si>
  <si>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</si>
  <si>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</si>
  <si>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</si>
  <si>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</si>
  <si>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</si>
  <si>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</si>
  <si>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</si>
  <si>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</si>
  <si>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</si>
  <si>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</si>
  <si>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</si>
  <si>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</si>
  <si>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</si>
  <si>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</si>
  <si>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</si>
  <si>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</si>
  <si>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</si>
  <si>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</si>
  <si>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</si>
  <si>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</si>
  <si>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</si>
  <si>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</si>
  <si>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</si>
  <si>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</si>
  <si>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</si>
  <si>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</si>
  <si>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</si>
  <si>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</si>
  <si>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</si>
  <si>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</si>
  <si>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</si>
  <si>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</si>
  <si>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</si>
  <si>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</si>
  <si>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</si>
  <si>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</si>
  <si>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</si>
  <si>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</si>
  <si>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</si>
  <si>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</si>
  <si>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</si>
  <si>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</si>
  <si>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</si>
  <si>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</si>
  <si>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</si>
  <si>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</si>
  <si>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</si>
  <si>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</si>
  <si>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</si>
  <si>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</si>
  <si>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</si>
  <si>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</si>
  <si>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</si>
  <si>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</si>
  <si>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</si>
  <si>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</si>
  <si>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</si>
  <si>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</si>
  <si>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</si>
  <si>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</si>
  <si>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</si>
  <si>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</si>
  <si>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</si>
  <si>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</si>
  <si>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</si>
  <si>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</si>
  <si>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</si>
  <si>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</si>
  <si>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</si>
  <si>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</si>
  <si>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</si>
  <si>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</si>
  <si>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</si>
  <si>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</si>
  <si>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</si>
  <si>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</si>
  <si>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</si>
  <si>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</si>
  <si>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</si>
  <si>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</si>
  <si>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</si>
  <si>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</si>
  <si>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</si>
  <si>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</si>
  <si>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</si>
  <si>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</si>
  <si>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</si>
  <si>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</si>
  <si>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</si>
  <si>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</si>
  <si>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</si>
  <si>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</si>
  <si>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</si>
  <si>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</si>
  <si>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</si>
  <si>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</si>
  <si>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</si>
  <si>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</si>
  <si>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</si>
  <si>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</si>
  <si>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</si>
  <si>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</si>
  <si>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</si>
  <si>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</si>
  <si>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</si>
  <si>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</si>
  <si>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</si>
  <si>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</si>
  <si>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</si>
  <si>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</si>
  <si>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</si>
  <si>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</si>
  <si>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</si>
  <si>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</si>
  <si>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</si>
  <si>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</si>
  <si>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</si>
  <si>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</si>
  <si>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</si>
  <si>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</si>
  <si>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</si>
  <si>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</si>
  <si>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</si>
  <si>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</si>
  <si>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</si>
  <si>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</si>
  <si>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</si>
  <si>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</si>
  <si>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</si>
  <si>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</si>
  <si>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</si>
  <si>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</si>
  <si>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</si>
  <si>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</si>
  <si>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</si>
  <si>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</si>
  <si>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</si>
  <si>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</si>
  <si>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</si>
  <si>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</si>
  <si>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</si>
  <si>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</si>
  <si>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</si>
  <si>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</si>
  <si>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</si>
  <si>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</si>
  <si>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</si>
  <si>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</si>
  <si>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</si>
  <si>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</si>
  <si>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</si>
  <si>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</si>
  <si>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</si>
  <si>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</si>
  <si>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</si>
  <si>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</si>
  <si>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</si>
  <si>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</si>
  <si>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</si>
  <si>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</si>
  <si>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</si>
  <si>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</si>
  <si>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</si>
  <si>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</si>
  <si>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</si>
  <si>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</si>
  <si>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</si>
  <si>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</si>
  <si>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</si>
  <si>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</si>
  <si>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</si>
  <si>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</si>
  <si>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</si>
  <si>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</si>
  <si>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</si>
  <si>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</si>
  <si>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</si>
  <si>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</si>
  <si>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</si>
  <si>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</si>
  <si>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</si>
  <si>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</si>
  <si>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</si>
  <si>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</si>
  <si>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</si>
  <si>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</si>
  <si>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</si>
  <si>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</si>
  <si>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</si>
  <si>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</si>
  <si>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</si>
  <si>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</si>
  <si>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</si>
  <si>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</si>
  <si>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</si>
  <si>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</si>
  <si>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</si>
  <si>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</si>
  <si>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</si>
  <si>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</si>
  <si>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</si>
  <si>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</si>
  <si>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</si>
  <si>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</si>
  <si>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</si>
  <si>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</si>
  <si>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</si>
  <si>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</si>
  <si>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</si>
  <si>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</si>
  <si>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</si>
  <si>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</si>
  <si>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</si>
  <si>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</si>
  <si>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</si>
  <si>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</si>
  <si>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</si>
  <si>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</si>
  <si>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</si>
  <si>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</si>
  <si>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</si>
  <si>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</si>
  <si>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</si>
  <si>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</si>
  <si>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</si>
  <si>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</si>
  <si>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</si>
  <si>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</si>
  <si>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</si>
  <si>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</si>
  <si>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</si>
  <si>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</si>
  <si>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</si>
  <si>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</si>
  <si>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</si>
  <si>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</si>
  <si>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</si>
  <si>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</si>
  <si>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</si>
  <si>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</si>
  <si>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</si>
  <si>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</si>
  <si>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</si>
  <si>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</si>
  <si>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</si>
  <si>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</si>
  <si>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</si>
  <si>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</si>
  <si>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</si>
  <si>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</si>
  <si>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</si>
  <si>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</si>
  <si>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</si>
  <si>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</si>
  <si>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</si>
  <si>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</si>
  <si>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</si>
  <si>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</si>
  <si>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</si>
  <si>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</si>
  <si>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</si>
  <si>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</si>
  <si>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</si>
  <si>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</si>
  <si>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</si>
  <si>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</si>
  <si>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</si>
  <si>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</si>
  <si>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</si>
  <si>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</si>
  <si>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</si>
  <si>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</si>
  <si>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</si>
  <si>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</si>
  <si>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</si>
  <si>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</si>
  <si>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</si>
  <si>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</si>
  <si>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</si>
  <si>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</si>
  <si>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</si>
  <si>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</si>
  <si>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</si>
  <si>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</si>
  <si>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</si>
  <si>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</si>
  <si>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</si>
  <si>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</si>
  <si>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</si>
  <si>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</si>
  <si>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</si>
  <si>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</si>
  <si>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</si>
  <si>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</si>
  <si>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</si>
  <si>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</si>
  <si>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</si>
  <si>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</si>
  <si>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</si>
  <si>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</si>
  <si>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</si>
  <si>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</si>
  <si>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</si>
  <si>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</si>
  <si>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</si>
  <si>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</si>
  <si>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</si>
  <si>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</si>
  <si>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</si>
  <si>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</si>
  <si>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</si>
  <si>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</si>
  <si>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</si>
  <si>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</si>
  <si>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</si>
  <si>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</si>
  <si>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</si>
  <si>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</si>
  <si>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</si>
  <si>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</si>
  <si>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</si>
  <si>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</si>
  <si>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</si>
  <si>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</si>
  <si>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</si>
  <si>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</si>
  <si>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</si>
  <si>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</si>
  <si>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</si>
  <si>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</si>
  <si>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</si>
  <si>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</si>
  <si>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</si>
  <si>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</si>
  <si>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</si>
  <si>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</si>
  <si>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</si>
  <si>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</si>
  <si>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</si>
  <si>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</si>
  <si>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</si>
  <si>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</si>
  <si>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</si>
  <si>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</si>
  <si>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</si>
  <si>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</si>
  <si>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</si>
  <si>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</si>
  <si>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</si>
  <si>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</si>
  <si>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</si>
  <si>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</si>
  <si>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</si>
  <si>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</si>
  <si>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</si>
  <si>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</si>
  <si>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</si>
  <si>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</si>
  <si>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</si>
  <si>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</si>
  <si>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</si>
  <si>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</si>
  <si>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</si>
  <si>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</si>
  <si>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</si>
  <si>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</si>
  <si>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</si>
  <si>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</si>
  <si>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</si>
  <si>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</si>
  <si>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</si>
  <si>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</si>
  <si>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</si>
  <si>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</si>
  <si>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</si>
  <si>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</si>
  <si>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</si>
  <si>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</si>
  <si>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</si>
  <si>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</si>
  <si>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</si>
  <si>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</si>
  <si>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</si>
  <si>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</si>
  <si>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</si>
  <si>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</si>
  <si>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</si>
  <si>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</si>
  <si>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</si>
  <si>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</si>
  <si>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</si>
  <si>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</si>
  <si>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</si>
  <si>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</si>
  <si>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</si>
  <si>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</si>
  <si>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</si>
  <si>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</si>
  <si>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</si>
  <si>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</si>
  <si>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</si>
  <si>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</si>
  <si>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</si>
  <si>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</si>
  <si>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</si>
  <si>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</si>
  <si>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</si>
  <si>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</si>
  <si>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</si>
  <si>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</si>
  <si>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</si>
  <si>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</si>
  <si>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</si>
  <si>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</si>
  <si>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</si>
  <si>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</si>
  <si>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</si>
  <si>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</si>
  <si>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</si>
  <si>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</si>
  <si>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</si>
  <si>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</si>
  <si>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</si>
  <si>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</si>
  <si>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</si>
  <si>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</si>
  <si>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</si>
  <si>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</si>
  <si>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</si>
  <si>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</si>
  <si>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</si>
  <si>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</si>
  <si>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</si>
  <si>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</si>
  <si>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</si>
  <si>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</si>
  <si>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</si>
  <si>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</si>
  <si>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</si>
  <si>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</si>
  <si>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</si>
  <si>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</si>
  <si>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</si>
  <si>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</si>
  <si>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</si>
  <si>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</si>
  <si>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</si>
  <si>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</si>
  <si>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</si>
  <si>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</si>
  <si>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</si>
  <si>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</si>
  <si>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</si>
  <si>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</si>
  <si>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</si>
  <si>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</si>
  <si>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</si>
  <si>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</si>
  <si>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</si>
  <si>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</si>
  <si>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</si>
  <si>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</si>
  <si>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</si>
  <si>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</si>
  <si>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</si>
  <si>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</si>
  <si>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</si>
  <si>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</si>
  <si>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</si>
  <si>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</si>
  <si>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</si>
  <si>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</si>
  <si>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</si>
  <si>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</si>
  <si>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</si>
  <si>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</si>
  <si>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</si>
  <si>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</si>
  <si>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</si>
  <si>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</si>
  <si>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</si>
  <si>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</si>
  <si>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</si>
  <si>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</si>
  <si>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</si>
  <si>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</si>
  <si>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</si>
  <si>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</si>
  <si>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</si>
  <si>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</si>
  <si>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</si>
  <si>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</si>
  <si>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</si>
  <si>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</si>
  <si>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</si>
  <si>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</si>
  <si>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</si>
  <si>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</si>
  <si>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</si>
  <si>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</si>
  <si>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</si>
  <si>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</si>
  <si>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</si>
  <si>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</si>
  <si>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</si>
  <si>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</si>
  <si>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</si>
  <si>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</si>
  <si>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</si>
  <si>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</si>
  <si>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</si>
  <si>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</si>
  <si>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</si>
  <si>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</si>
  <si>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</si>
  <si>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</si>
  <si>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</si>
  <si>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</si>
  <si>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</si>
  <si>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</si>
  <si>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</si>
  <si>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</si>
  <si>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</si>
  <si>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</si>
  <si>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</si>
  <si>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</si>
  <si>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</si>
  <si>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</si>
  <si>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</si>
  <si>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</si>
  <si>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</si>
  <si>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</si>
  <si>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</si>
  <si>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</si>
  <si>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</si>
  <si>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</si>
  <si>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</si>
  <si>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</si>
  <si>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</si>
  <si>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</si>
  <si>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</si>
  <si>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</si>
  <si>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</si>
  <si>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</si>
  <si>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</si>
  <si>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</si>
  <si>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</si>
  <si>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</si>
  <si>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</si>
  <si>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</si>
  <si>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</si>
  <si>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</si>
  <si>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</si>
  <si>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</si>
  <si>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</si>
  <si>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</si>
  <si>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</si>
  <si>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</si>
  <si>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</si>
  <si>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</si>
  <si>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</si>
  <si>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</si>
  <si>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</si>
  <si>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</si>
  <si>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</si>
  <si>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</si>
  <si>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</si>
  <si>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</si>
  <si>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</si>
  <si>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</si>
  <si>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</si>
  <si>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</si>
  <si>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</si>
  <si>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</si>
  <si>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</si>
  <si>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</si>
  <si>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</si>
  <si>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</si>
  <si>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</si>
  <si>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</si>
  <si>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</si>
  <si>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</si>
  <si>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</si>
  <si>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</si>
  <si>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</si>
  <si>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</si>
  <si>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</si>
  <si>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</si>
  <si>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</si>
  <si>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</si>
  <si>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</si>
  <si>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</si>
  <si>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</si>
  <si>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</si>
  <si>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</si>
  <si>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</si>
  <si>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</si>
  <si>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</si>
  <si>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</si>
  <si>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</si>
  <si>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</si>
  <si>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</si>
  <si>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</si>
  <si>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</si>
  <si>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</si>
  <si>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</si>
  <si>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</si>
  <si>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</si>
  <si>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</si>
  <si>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</si>
  <si>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</si>
  <si>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</si>
  <si>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</si>
  <si>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</si>
  <si>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</si>
  <si>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</si>
  <si>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</si>
  <si>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</si>
  <si>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</si>
  <si>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</si>
  <si>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</si>
  <si>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</si>
  <si>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</si>
  <si>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</si>
  <si>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</si>
  <si>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</si>
  <si>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</si>
  <si>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</si>
  <si>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</si>
  <si>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</si>
  <si>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</si>
  <si>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</si>
  <si>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</si>
  <si>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</si>
  <si>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</si>
  <si>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</si>
  <si>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</si>
  <si>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</si>
  <si>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</si>
  <si>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</si>
  <si>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</si>
  <si>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</si>
  <si>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</si>
  <si>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</si>
  <si>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</si>
  <si>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</si>
  <si>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</si>
  <si>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</si>
  <si>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</si>
  <si>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</si>
  <si>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</si>
  <si>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</si>
  <si>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</si>
  <si>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</si>
  <si>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</si>
  <si>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</si>
  <si>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</si>
  <si>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</si>
  <si>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</si>
  <si>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</si>
  <si>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</si>
  <si>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</si>
  <si>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</si>
  <si>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</si>
  <si>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</si>
  <si>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</si>
  <si>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</si>
  <si>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</si>
  <si>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</si>
  <si>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</si>
  <si>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</si>
  <si>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</si>
  <si>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</si>
  <si>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</si>
  <si>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</si>
  <si>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</si>
  <si>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</si>
  <si>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</si>
  <si>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</si>
  <si>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</si>
  <si>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</si>
  <si>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</si>
  <si>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</si>
  <si>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</si>
  <si>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</si>
  <si>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</si>
  <si>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</si>
  <si>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</si>
  <si>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</si>
  <si>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</si>
  <si>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</si>
  <si>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</si>
  <si>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</si>
  <si>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</si>
  <si>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</si>
  <si>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</si>
  <si>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</si>
  <si>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</si>
  <si>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</si>
  <si>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</si>
  <si>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</si>
  <si>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</si>
  <si>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</si>
  <si>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</si>
  <si>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</si>
  <si>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</si>
  <si>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</si>
  <si>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</si>
  <si>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</si>
  <si>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</si>
  <si>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</si>
  <si>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</si>
  <si>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</si>
  <si>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</si>
  <si>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</si>
  <si>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</si>
  <si>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</si>
  <si>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</si>
  <si>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</si>
  <si>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</si>
  <si>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</si>
  <si>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</si>
  <si>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</si>
  <si>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</si>
  <si>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</si>
  <si>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</si>
  <si>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</si>
  <si>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</si>
  <si>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</si>
  <si>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</si>
  <si>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</si>
  <si>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</si>
  <si>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</si>
  <si>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</si>
  <si>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</si>
  <si>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</si>
  <si>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</si>
  <si>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</si>
  <si>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</si>
  <si>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</si>
  <si>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</si>
  <si>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</si>
  <si>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</si>
  <si>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</si>
  <si>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</si>
  <si>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</si>
  <si>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</si>
  <si>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</si>
  <si>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</si>
  <si>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</si>
  <si>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</si>
  <si>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</si>
  <si>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</si>
  <si>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</si>
  <si>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</si>
  <si>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</si>
  <si>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</si>
  <si>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</si>
  <si>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</si>
  <si>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</si>
  <si>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</si>
  <si>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</si>
  <si>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</si>
  <si>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</si>
  <si>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</si>
  <si>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</si>
  <si>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</si>
  <si>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</si>
  <si>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</si>
  <si>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</si>
  <si>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</si>
  <si>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</si>
  <si>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</si>
  <si>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</si>
  <si>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</si>
  <si>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</si>
  <si>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</si>
  <si>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</si>
  <si>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</si>
  <si>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</si>
  <si>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</si>
  <si>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</si>
  <si>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</si>
  <si>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</si>
  <si>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</si>
  <si>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</si>
  <si>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</si>
  <si>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</si>
  <si>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</si>
  <si>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</si>
  <si>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</si>
  <si>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</si>
  <si>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</si>
  <si>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</si>
  <si>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</si>
  <si>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</si>
  <si>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</si>
  <si>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</si>
  <si>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</si>
  <si>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</si>
  <si>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</si>
  <si>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</si>
  <si>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</si>
  <si>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</si>
  <si>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</si>
  <si>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</si>
  <si>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</si>
  <si>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</si>
  <si>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</si>
  <si>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</si>
  <si>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</si>
  <si>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</si>
  <si>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</si>
  <si>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</si>
  <si>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</si>
  <si>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</si>
  <si>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</si>
  <si>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</si>
  <si>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</si>
  <si>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</si>
  <si>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</si>
  <si>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</si>
  <si>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</si>
  <si>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</si>
  <si>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</si>
  <si>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</si>
  <si>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</si>
  <si>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</si>
  <si>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</si>
  <si>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</si>
  <si>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</si>
  <si>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</si>
  <si>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</si>
  <si>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</si>
  <si>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</si>
  <si>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</si>
  <si>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</si>
  <si>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</si>
  <si>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</si>
  <si>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</si>
  <si>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</si>
  <si>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</si>
  <si>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</si>
  <si>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</si>
  <si>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</si>
  <si>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</si>
  <si>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</si>
  <si>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</si>
  <si>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</si>
  <si>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</si>
  <si>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</si>
  <si>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</si>
  <si>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</si>
  <si>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</si>
  <si>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</si>
  <si>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</si>
  <si>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</si>
  <si>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</si>
  <si>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</si>
  <si>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</si>
  <si>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</si>
  <si>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</si>
  <si>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</si>
  <si>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</si>
  <si>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</si>
  <si>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</si>
  <si>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</si>
  <si>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</si>
  <si>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</si>
  <si>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</si>
  <si>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</si>
  <si>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</si>
  <si>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</si>
  <si>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</si>
  <si>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</si>
  <si>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</si>
  <si>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</si>
  <si>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</si>
  <si>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</si>
  <si>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</si>
  <si>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</si>
  <si>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</si>
  <si>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</si>
  <si>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</si>
  <si>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</si>
  <si>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</si>
  <si>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</si>
  <si>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</si>
  <si>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</si>
  <si>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</si>
  <si>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</si>
  <si>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</si>
  <si>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</si>
  <si>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</si>
  <si>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</si>
  <si>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</si>
  <si>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</si>
  <si>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</si>
  <si>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</si>
  <si>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</si>
  <si>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</si>
  <si>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</si>
  <si>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</si>
  <si>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</si>
  <si>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</si>
  <si>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</si>
  <si>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</si>
  <si>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</si>
  <si>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</si>
  <si>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</si>
  <si>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</si>
  <si>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</si>
  <si>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</si>
  <si>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</si>
  <si>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</si>
  <si>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</si>
  <si>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</si>
  <si>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</si>
  <si>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</si>
  <si>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</si>
  <si>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</si>
  <si>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</si>
  <si>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</si>
  <si>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</si>
  <si>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</si>
  <si>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</si>
  <si>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</si>
  <si>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</si>
  <si>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</si>
  <si>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</si>
  <si>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</si>
  <si>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</si>
  <si>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</si>
  <si>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</si>
  <si>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</si>
  <si>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</si>
  <si>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</si>
  <si>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</si>
  <si>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</si>
  <si>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</si>
  <si>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</si>
  <si>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</si>
  <si>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</si>
  <si>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</si>
  <si>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</si>
  <si>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</si>
  <si>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</si>
  <si>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</si>
  <si>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</si>
  <si>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</si>
  <si>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</si>
  <si>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</si>
  <si>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</si>
  <si>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</si>
  <si>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</si>
  <si>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</si>
  <si>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</si>
  <si>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</si>
  <si>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</si>
  <si>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</si>
  <si>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</si>
  <si>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</si>
  <si>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</si>
  <si>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</si>
  <si>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</si>
  <si>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</si>
  <si>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</si>
  <si>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</si>
  <si>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</si>
  <si>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</si>
  <si>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</si>
  <si>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</si>
  <si>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</si>
  <si>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</si>
  <si>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</si>
  <si>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</si>
  <si>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</si>
  <si>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</si>
  <si>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</si>
  <si>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</si>
  <si>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</si>
  <si>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</si>
  <si>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</si>
  <si>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</si>
  <si>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</si>
  <si>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</si>
  <si>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</si>
  <si>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</si>
  <si>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</si>
  <si>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</si>
  <si>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</si>
  <si>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</si>
  <si>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</si>
  <si>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</si>
  <si>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</si>
  <si>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</si>
  <si>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</si>
  <si>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</si>
  <si>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</si>
  <si>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</si>
  <si>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</si>
  <si>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</si>
  <si>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</si>
  <si>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</si>
  <si>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</si>
  <si>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</si>
  <si>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</si>
  <si>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</si>
  <si>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</si>
  <si>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</si>
  <si>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</si>
  <si>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</si>
  <si>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</si>
  <si>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</si>
  <si>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</si>
  <si>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</si>
  <si>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</si>
  <si>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</si>
  <si>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</si>
  <si>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</si>
  <si>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</si>
  <si>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</si>
  <si>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</si>
  <si>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</si>
  <si>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</si>
  <si>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</si>
  <si>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</si>
  <si>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</si>
  <si>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</si>
  <si>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</si>
  <si>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</si>
  <si>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</si>
  <si>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</si>
  <si>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</si>
  <si>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</si>
  <si>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</si>
  <si>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</si>
  <si>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</si>
  <si>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</si>
  <si>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</si>
  <si>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</si>
  <si>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</si>
  <si>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</si>
  <si>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</si>
  <si>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</si>
  <si>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</si>
  <si>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</si>
  <si>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</si>
  <si>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</si>
  <si>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</si>
  <si>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</si>
  <si>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</si>
  <si>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</si>
  <si>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</si>
  <si>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</si>
  <si>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</si>
  <si>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</si>
  <si>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</si>
  <si>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</si>
  <si>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</si>
  <si>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</si>
  <si>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</si>
  <si>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</si>
  <si>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</si>
  <si>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</si>
  <si>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</si>
  <si>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</si>
  <si>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</si>
  <si>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</si>
  <si>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</si>
  <si>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</si>
  <si>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</si>
  <si>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</si>
  <si>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</si>
  <si>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</si>
  <si>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</si>
  <si>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</si>
  <si>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</si>
  <si>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</si>
  <si>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</si>
  <si>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</si>
  <si>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</si>
  <si>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</si>
  <si>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</si>
  <si>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</si>
  <si>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</si>
  <si>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</si>
  <si>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</si>
  <si>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</si>
  <si>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</si>
  <si>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</si>
  <si>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</si>
  <si>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</si>
  <si>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</si>
  <si>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</si>
  <si>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</si>
  <si>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</si>
  <si>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</si>
  <si>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</si>
  <si>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</si>
  <si>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</si>
  <si>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</si>
  <si>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</si>
  <si>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</si>
  <si>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</si>
  <si>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</si>
  <si>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</si>
  <si>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</si>
  <si>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</si>
  <si>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</si>
  <si>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</si>
  <si>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</si>
  <si>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</si>
  <si>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</si>
  <si>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</si>
  <si>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</si>
  <si>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</si>
  <si>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</si>
  <si>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</si>
  <si>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</si>
  <si>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</si>
  <si>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</si>
  <si>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</si>
  <si>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</si>
  <si>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</si>
  <si>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</si>
  <si>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</si>
  <si>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</si>
  <si>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</si>
  <si>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</si>
  <si>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</si>
  <si>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</si>
  <si>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</si>
  <si>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</si>
  <si>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</si>
  <si>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</si>
  <si>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</si>
  <si>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</si>
  <si>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</si>
  <si>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</si>
  <si>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</si>
  <si>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</si>
  <si>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</si>
  <si>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</si>
  <si>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</si>
  <si>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</si>
  <si>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</si>
  <si>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</si>
  <si>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</si>
  <si>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</si>
  <si>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</si>
  <si>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</si>
  <si>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</si>
  <si>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</si>
  <si>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</si>
  <si>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</si>
  <si>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</si>
  <si>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</si>
  <si>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</si>
  <si>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</si>
  <si>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</si>
  <si>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</si>
  <si>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</si>
  <si>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</si>
  <si>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</si>
  <si>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</si>
  <si>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</si>
  <si>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</si>
  <si>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</si>
  <si>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</si>
  <si>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</si>
  <si>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</si>
  <si>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</si>
  <si>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</si>
  <si>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</si>
  <si>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</si>
  <si>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</si>
  <si>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</si>
  <si>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</si>
  <si>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</si>
  <si>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</si>
  <si>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</si>
  <si>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</si>
  <si>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</si>
  <si>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</si>
  <si>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</si>
  <si>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</si>
  <si>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</si>
  <si>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</si>
  <si>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</si>
  <si>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</si>
  <si>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</si>
  <si>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</si>
  <si>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</si>
  <si>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</si>
  <si>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</si>
  <si>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</si>
  <si>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</si>
  <si>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</si>
  <si>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</si>
  <si>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</si>
  <si>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</si>
  <si>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</si>
  <si>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</si>
  <si>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</si>
  <si>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</si>
  <si>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</si>
  <si>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</si>
  <si>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</si>
  <si>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</si>
  <si>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</si>
  <si>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</si>
  <si>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</si>
  <si>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</si>
  <si>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</si>
  <si>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</si>
  <si>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</si>
  <si>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</si>
  <si>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</si>
  <si>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</si>
  <si>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</si>
  <si>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</si>
  <si>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</si>
  <si>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</si>
  <si>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</si>
  <si>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</si>
  <si>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</si>
  <si>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</si>
  <si>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</si>
  <si>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</si>
  <si>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</si>
  <si>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</si>
  <si>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</si>
  <si>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</si>
  <si>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</si>
  <si>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</si>
  <si>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</si>
  <si>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</si>
  <si>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</si>
  <si>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</si>
  <si>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</si>
  <si>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</si>
  <si>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</si>
  <si>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</si>
  <si>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</si>
  <si>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</si>
  <si>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</si>
  <si>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</si>
  <si>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</si>
  <si>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</si>
  <si>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</si>
  <si>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</si>
  <si>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</si>
  <si>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</si>
  <si>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</si>
  <si>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</si>
  <si>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</si>
  <si>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</si>
  <si>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</si>
  <si>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</si>
  <si>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</si>
  <si>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</si>
  <si>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</si>
  <si>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</si>
  <si>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</si>
  <si>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</si>
  <si>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</si>
  <si>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</si>
  <si>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</si>
  <si>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</si>
  <si>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</si>
  <si>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</si>
  <si>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</si>
  <si>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</si>
  <si>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</si>
  <si>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</si>
  <si>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</si>
  <si>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</si>
  <si>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</si>
  <si>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</si>
  <si>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</si>
  <si>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</si>
  <si>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</si>
  <si>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</si>
  <si>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</si>
  <si>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</si>
  <si>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</si>
  <si>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</si>
  <si>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</si>
  <si>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</si>
  <si>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</si>
  <si>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</si>
  <si>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</si>
  <si>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</si>
  <si>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</si>
  <si>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</si>
  <si>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</si>
  <si>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</si>
  <si>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</si>
  <si>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</si>
  <si>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</si>
  <si>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</si>
  <si>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</si>
  <si>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</si>
  <si>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</si>
  <si>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</si>
  <si>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</si>
  <si>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</si>
  <si>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</si>
  <si>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</si>
  <si>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</si>
  <si>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</si>
  <si>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</si>
  <si>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</si>
  <si>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</si>
  <si>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</si>
  <si>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</si>
  <si>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</si>
  <si>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</si>
  <si>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</si>
  <si>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</si>
  <si>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</si>
  <si>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</si>
  <si>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</si>
  <si>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</si>
  <si>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</si>
  <si>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</si>
  <si>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</si>
  <si>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</si>
  <si>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</si>
  <si>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</si>
  <si>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</si>
  <si>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</si>
  <si>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</si>
  <si>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</si>
  <si>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</si>
  <si>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</si>
  <si>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</si>
  <si>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</si>
  <si>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</si>
  <si>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</si>
  <si>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</si>
  <si>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</si>
  <si>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</si>
  <si>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</si>
  <si>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</si>
  <si>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</si>
  <si>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</si>
  <si>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</si>
  <si>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</si>
  <si>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</si>
  <si>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</si>
  <si>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</si>
  <si>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</si>
  <si>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</si>
  <si>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</si>
  <si>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</si>
  <si>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</si>
  <si>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</si>
  <si>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</si>
  <si>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</si>
  <si>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</si>
  <si>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</si>
  <si>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</si>
  <si>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</si>
  <si>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</si>
  <si>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</si>
  <si>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</si>
  <si>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</si>
  <si>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</si>
  <si>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</si>
  <si>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</si>
  <si>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</si>
  <si>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</si>
  <si>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</si>
  <si>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</si>
  <si>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</si>
  <si>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</si>
  <si>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</si>
  <si>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</si>
  <si>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</si>
  <si>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</si>
  <si>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</si>
  <si>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</si>
  <si>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</si>
  <si>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</si>
  <si>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</si>
  <si>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</si>
  <si>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</si>
  <si>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</si>
  <si>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</si>
  <si>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</si>
  <si>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</si>
  <si>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</si>
  <si>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</si>
  <si>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</si>
  <si>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</si>
  <si>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</si>
  <si>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</si>
  <si>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</si>
  <si>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</si>
  <si>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</si>
  <si>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</si>
  <si>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</si>
  <si>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</si>
  <si>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</si>
  <si>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</si>
  <si>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</si>
  <si>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</si>
  <si>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</si>
  <si>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</si>
  <si>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</si>
  <si>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</si>
  <si>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</si>
  <si>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</si>
  <si>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</si>
  <si>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</si>
  <si>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</si>
  <si>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</si>
  <si>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</si>
  <si>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</si>
  <si>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</si>
  <si>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</si>
  <si>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</si>
  <si>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</si>
  <si>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</si>
  <si>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</si>
  <si>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</si>
  <si>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</si>
  <si>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</si>
  <si>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</si>
  <si>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</si>
  <si>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</si>
  <si>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</si>
  <si>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</si>
  <si>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</si>
  <si>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</si>
  <si>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</si>
  <si>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</si>
  <si>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</si>
  <si>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</si>
  <si>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</si>
  <si>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</si>
  <si>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</si>
  <si>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</si>
  <si>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</si>
  <si>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</si>
  <si>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</si>
  <si>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</si>
  <si>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</si>
  <si>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</si>
  <si>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</si>
  <si>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</si>
  <si>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</si>
  <si>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</si>
  <si>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</si>
  <si>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</si>
  <si>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</si>
  <si>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</si>
  <si>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</si>
  <si>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</si>
  <si>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</si>
  <si>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</si>
  <si>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</si>
  <si>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</si>
  <si>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</si>
  <si>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</si>
  <si>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</si>
  <si>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</si>
  <si>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</si>
  <si>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</si>
  <si>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</si>
  <si>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</si>
  <si>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</si>
  <si>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</si>
  <si>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</si>
  <si>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</si>
  <si>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</si>
  <si>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</si>
  <si>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</si>
  <si>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</si>
  <si>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</si>
  <si>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</si>
  <si>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</si>
  <si>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</si>
  <si>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</si>
  <si>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</si>
  <si>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</si>
  <si>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</si>
  <si>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</si>
  <si>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</si>
  <si>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</si>
  <si>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</si>
  <si>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</si>
  <si>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</si>
  <si>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</si>
  <si>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</si>
  <si>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</si>
  <si>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</si>
  <si>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</si>
  <si>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</si>
  <si>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</si>
  <si>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</si>
  <si>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</si>
  <si>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</si>
  <si>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</si>
  <si>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</si>
  <si>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</si>
  <si>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</si>
  <si>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</si>
  <si>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</si>
  <si>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</si>
  <si>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</si>
  <si>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</si>
  <si>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</si>
  <si>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</si>
  <si>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</si>
  <si>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</si>
  <si>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</si>
  <si>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</si>
  <si>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</si>
  <si>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</si>
  <si>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</si>
  <si>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</si>
  <si>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</si>
  <si>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</si>
  <si>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</si>
  <si>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</si>
  <si>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</si>
  <si>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</si>
  <si>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</si>
  <si>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</si>
  <si>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</si>
  <si>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</si>
  <si>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</si>
  <si>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</si>
  <si>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</si>
  <si>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</si>
  <si>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</si>
  <si>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</si>
  <si>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</si>
  <si>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</si>
  <si>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</si>
  <si>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</si>
  <si>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</si>
  <si>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</si>
  <si>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</si>
  <si>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</si>
  <si>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</si>
  <si>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</si>
  <si>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</si>
  <si>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</si>
  <si>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</si>
  <si>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</si>
  <si>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</si>
  <si>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</si>
  <si>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</si>
  <si>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</si>
  <si>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</si>
  <si>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</si>
  <si>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</si>
  <si>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</si>
  <si>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</si>
  <si>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</si>
  <si>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</si>
  <si>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</si>
  <si>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</si>
  <si>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</si>
  <si>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</si>
  <si>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</si>
  <si>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</si>
  <si>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</si>
  <si>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</si>
  <si>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</si>
  <si>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</si>
  <si>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</si>
  <si>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</si>
  <si>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</si>
  <si>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</si>
  <si>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</si>
  <si>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</si>
  <si>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</si>
  <si>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</si>
  <si>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</si>
  <si>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</si>
  <si>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</si>
  <si>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</si>
  <si>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</si>
  <si>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</si>
  <si>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</si>
  <si>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</si>
  <si>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</si>
  <si>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</si>
  <si>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</si>
  <si>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</si>
  <si>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</si>
  <si>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</si>
  <si>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</si>
  <si>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</si>
  <si>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</si>
  <si>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</si>
  <si>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</si>
  <si>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</si>
  <si>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</si>
  <si>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</si>
  <si>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</si>
  <si>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</si>
  <si>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</si>
  <si>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</si>
  <si>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</si>
  <si>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</si>
  <si>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</si>
  <si>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</si>
  <si>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</si>
  <si>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</si>
  <si>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</si>
  <si>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</si>
  <si>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</si>
  <si>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</si>
  <si>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</si>
  <si>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</si>
  <si>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</si>
  <si>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</si>
  <si>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</si>
  <si>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</si>
  <si>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</si>
  <si>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</si>
  <si>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</si>
  <si>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</si>
  <si>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</si>
  <si>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</si>
  <si>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</si>
  <si>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</si>
  <si>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</si>
  <si>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</si>
  <si>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</si>
  <si>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</si>
  <si>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</si>
  <si>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</si>
  <si>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</si>
  <si>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</si>
  <si>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</si>
  <si>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</si>
  <si>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</si>
  <si>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</si>
  <si>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</si>
  <si>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</si>
  <si>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</si>
  <si>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</si>
  <si>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</si>
  <si>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</si>
  <si>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</si>
  <si>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</si>
  <si>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</si>
  <si>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</si>
  <si>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</si>
  <si>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</si>
  <si>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</si>
  <si>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</si>
  <si>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</si>
  <si>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</si>
  <si>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</si>
  <si>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</si>
  <si>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</si>
  <si>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</si>
  <si>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</si>
  <si>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</si>
  <si>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</si>
  <si>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</si>
  <si>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</si>
  <si>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</si>
  <si>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</si>
  <si>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</si>
  <si>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</si>
  <si>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</si>
  <si>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</si>
  <si>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</si>
  <si>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</si>
  <si>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</si>
  <si>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</si>
  <si>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</si>
  <si>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</si>
  <si>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</si>
  <si>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</si>
  <si>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</si>
  <si>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</si>
  <si>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</si>
  <si>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</si>
  <si>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</si>
  <si>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</si>
  <si>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</si>
  <si>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</si>
  <si>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</si>
  <si>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</si>
  <si>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</si>
  <si>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</si>
  <si>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</si>
  <si>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</si>
  <si>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</si>
  <si>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</si>
  <si>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</si>
  <si>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</si>
  <si>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</si>
  <si>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</si>
  <si>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</si>
  <si>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</si>
  <si>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</si>
  <si>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</si>
  <si>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</si>
  <si>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</si>
  <si>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</si>
  <si>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</si>
  <si>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</si>
  <si>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</si>
  <si>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</si>
  <si>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</si>
  <si>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</si>
  <si>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</si>
  <si>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</si>
  <si>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</si>
  <si>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</si>
  <si>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</si>
  <si>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</si>
  <si>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</si>
  <si>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</si>
  <si>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</si>
  <si>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</si>
  <si>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</si>
  <si>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</si>
  <si>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</si>
  <si>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</si>
  <si>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</si>
  <si>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</si>
  <si>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</si>
  <si>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</si>
  <si>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</si>
  <si>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</si>
  <si>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</si>
  <si>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</si>
  <si>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</si>
  <si>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</si>
  <si>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</si>
  <si>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</si>
  <si>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</si>
  <si>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</si>
  <si>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</si>
  <si>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</si>
  <si>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</si>
  <si>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</si>
  <si>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</si>
  <si>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</si>
  <si>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</si>
  <si>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</si>
  <si>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</si>
  <si>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</si>
  <si>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</si>
  <si>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</si>
  <si>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</si>
  <si>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</si>
  <si>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</si>
  <si>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</si>
  <si>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</si>
  <si>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</si>
  <si>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</si>
  <si>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</si>
  <si>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</si>
  <si>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</si>
  <si>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</si>
  <si>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</si>
  <si>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</si>
  <si>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</si>
  <si>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</si>
  <si>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</si>
  <si>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</si>
  <si>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</si>
  <si>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</si>
  <si>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</si>
  <si>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</si>
  <si>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</si>
  <si>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</si>
  <si>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</si>
  <si>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</si>
  <si>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</si>
  <si>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</si>
  <si>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</si>
  <si>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</si>
  <si>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</si>
  <si>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</si>
  <si>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</si>
  <si>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</si>
  <si>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</si>
  <si>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</si>
  <si>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</si>
  <si>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</si>
  <si>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</si>
  <si>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</si>
  <si>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</si>
  <si>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</si>
  <si>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</si>
  <si>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</si>
  <si>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</si>
  <si>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</si>
  <si>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</si>
  <si>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</si>
  <si>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</si>
  <si>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</si>
  <si>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</si>
  <si>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</si>
  <si>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</si>
  <si>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</si>
  <si>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</si>
  <si>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</si>
  <si>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</si>
  <si>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</si>
  <si>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</si>
  <si>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</si>
  <si>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</si>
  <si>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</si>
  <si>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</si>
  <si>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</si>
  <si>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</si>
  <si>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</si>
  <si>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</si>
  <si>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</si>
  <si>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</si>
  <si>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</si>
  <si>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</si>
  <si>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</si>
  <si>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</si>
  <si>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</si>
  <si>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</si>
  <si>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</si>
  <si>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</si>
  <si>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</si>
  <si>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</si>
  <si>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</si>
  <si>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</si>
  <si>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</si>
  <si>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</si>
  <si>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</si>
  <si>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</si>
  <si>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</si>
  <si>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</si>
  <si>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</si>
  <si>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</si>
  <si>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</si>
  <si>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</si>
  <si>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</si>
  <si>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</si>
  <si>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</si>
  <si>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</si>
  <si>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</si>
  <si>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</si>
  <si>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</si>
  <si>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</si>
  <si>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</si>
  <si>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</si>
  <si>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</si>
  <si>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</si>
  <si>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</si>
  <si>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</si>
  <si>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</si>
  <si>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</si>
  <si>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</si>
  <si>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</si>
  <si>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</si>
  <si>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</si>
  <si>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</si>
  <si>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</si>
  <si>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</si>
  <si>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</si>
  <si>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</si>
  <si>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</si>
  <si>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</si>
  <si>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</si>
  <si>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</si>
  <si>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</si>
  <si>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</si>
  <si>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</si>
  <si>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</si>
  <si>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</si>
  <si>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</si>
  <si>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</si>
  <si>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</si>
  <si>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</si>
  <si>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</si>
  <si>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</si>
  <si>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</si>
  <si>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</si>
  <si>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</si>
  <si>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</si>
  <si>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</si>
  <si>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</si>
  <si>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</si>
  <si>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</si>
  <si>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</si>
  <si>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</si>
  <si>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</si>
  <si>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</si>
  <si>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</si>
  <si>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</si>
  <si>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</si>
  <si>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</si>
  <si>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</si>
  <si>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</si>
  <si>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</si>
  <si>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</si>
  <si>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</si>
  <si>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</si>
  <si>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</si>
  <si>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</si>
  <si>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</si>
  <si>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</si>
  <si>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</si>
  <si>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</si>
  <si>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</si>
  <si>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</si>
  <si>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</si>
  <si>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</si>
  <si>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</si>
  <si>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</si>
  <si>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</si>
  <si>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</si>
  <si>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</si>
  <si>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</si>
  <si>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</si>
  <si>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</si>
  <si>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</si>
  <si>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</si>
  <si>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</si>
  <si>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</si>
  <si>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</si>
  <si>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</si>
  <si>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</si>
  <si>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</si>
  <si>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</si>
  <si>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</si>
  <si>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</si>
  <si>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</si>
  <si>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</si>
  <si>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</si>
  <si>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</si>
  <si>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</si>
  <si>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</si>
  <si>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</si>
  <si>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</si>
  <si>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</si>
  <si>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</si>
  <si>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</si>
  <si>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</si>
  <si>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</si>
  <si>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</si>
  <si>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</si>
  <si>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</si>
  <si>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</si>
  <si>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</si>
  <si>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</si>
  <si>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</si>
  <si>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</si>
  <si>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</si>
  <si>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</si>
  <si>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</si>
  <si>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</si>
  <si>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</si>
  <si>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</si>
  <si>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</si>
  <si>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</si>
  <si>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</si>
  <si>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</si>
  <si>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</si>
  <si>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</si>
  <si>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</si>
  <si>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</si>
  <si>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</si>
  <si>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</si>
  <si>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</si>
  <si>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</si>
  <si>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</si>
  <si>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</si>
  <si>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</si>
  <si>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</si>
  <si>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</si>
  <si>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</si>
  <si>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</si>
  <si>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</si>
  <si>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</si>
  <si>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</si>
  <si>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</si>
  <si>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</si>
  <si>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</si>
  <si>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</si>
  <si>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</si>
  <si>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</si>
  <si>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</si>
  <si>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</si>
  <si>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</si>
  <si>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</si>
  <si>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</si>
  <si>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</si>
  <si>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</si>
  <si>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</si>
  <si>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</si>
  <si>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</si>
  <si>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</si>
  <si>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</si>
  <si>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</si>
  <si>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</si>
  <si>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</si>
  <si>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</si>
  <si>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</si>
  <si>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</si>
  <si>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</si>
  <si>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</si>
  <si>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</si>
  <si>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</si>
  <si>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</si>
  <si>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</si>
  <si>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</si>
  <si>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</si>
  <si>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</si>
  <si>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</si>
  <si>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</si>
  <si>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</si>
  <si>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</si>
  <si>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</si>
  <si>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</si>
  <si>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</si>
  <si>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</si>
  <si>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</si>
  <si>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</si>
  <si>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</si>
  <si>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</si>
  <si>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</si>
  <si>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</si>
  <si>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</si>
  <si>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</si>
  <si>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</si>
  <si>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</si>
  <si>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</si>
  <si>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</si>
  <si>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</si>
  <si>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</si>
  <si>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</si>
  <si>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</si>
  <si>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</si>
  <si>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</si>
  <si>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</si>
  <si>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</si>
  <si>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</si>
  <si>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</si>
  <si>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</si>
  <si>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</si>
  <si>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</si>
  <si>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</si>
  <si>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</si>
  <si>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</si>
  <si>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</si>
  <si>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</si>
  <si>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</si>
  <si>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</si>
  <si>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</si>
  <si>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</si>
  <si>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</si>
  <si>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</si>
  <si>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</si>
  <si>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</si>
  <si>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</si>
  <si>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</si>
  <si>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</si>
  <si>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</si>
  <si>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</si>
  <si>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</si>
  <si>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</si>
  <si>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</si>
  <si>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</si>
  <si>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</si>
  <si>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</si>
  <si>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</si>
  <si>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</si>
  <si>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</si>
  <si>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</si>
  <si>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</si>
  <si>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</si>
  <si>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</si>
  <si>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</si>
  <si>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</si>
  <si>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</si>
  <si>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</si>
  <si>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</si>
  <si>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</si>
  <si>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</si>
  <si>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</si>
  <si>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</si>
  <si>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</si>
  <si>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</si>
  <si>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</si>
  <si>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</si>
  <si>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</si>
  <si>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</si>
  <si>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</si>
  <si>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</si>
  <si>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</si>
  <si>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</si>
  <si>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</si>
  <si>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</si>
  <si>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</si>
  <si>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</si>
  <si>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</si>
  <si>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</si>
  <si>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</si>
  <si>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</si>
  <si>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</si>
  <si>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</si>
  <si>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</si>
  <si>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</si>
  <si>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</si>
  <si>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</si>
  <si>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</si>
  <si>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</si>
  <si>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</si>
  <si>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</si>
  <si>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</si>
  <si>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</si>
  <si>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</si>
  <si>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</si>
  <si>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</si>
  <si>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</si>
  <si>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</si>
  <si>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</si>
  <si>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</si>
  <si>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</si>
  <si>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</si>
  <si>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</si>
  <si>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</si>
  <si>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</si>
  <si>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</si>
  <si>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</si>
  <si>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</si>
  <si>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</si>
  <si>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</si>
  <si>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</si>
  <si>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</si>
  <si>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</si>
  <si>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</si>
  <si>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</si>
  <si>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</si>
  <si>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</si>
  <si>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</si>
  <si>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</si>
  <si>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</si>
  <si>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</si>
  <si>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</si>
  <si>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</si>
  <si>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</si>
  <si>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</si>
  <si>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</si>
  <si>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</si>
  <si>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</si>
  <si>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</si>
  <si>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</si>
  <si>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</si>
  <si>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</si>
  <si>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</si>
  <si>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</si>
  <si>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</si>
  <si>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</si>
  <si>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</si>
  <si>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</si>
  <si>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</si>
  <si>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</si>
  <si>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</si>
  <si>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</si>
  <si>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</si>
  <si>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</si>
  <si>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</si>
  <si>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</si>
  <si>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</si>
  <si>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</si>
  <si>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</si>
  <si>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</si>
  <si>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</si>
  <si>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</si>
  <si>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</si>
  <si>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</si>
  <si>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</si>
  <si>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</si>
  <si>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</si>
  <si>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</si>
  <si>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</si>
  <si>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</si>
  <si>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</si>
  <si>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</si>
  <si>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</si>
  <si>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</si>
  <si>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</si>
  <si>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</si>
  <si>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</si>
  <si>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</si>
  <si>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</si>
  <si>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</si>
  <si>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</si>
  <si>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</si>
  <si>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</si>
  <si>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</si>
  <si>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</si>
  <si>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</si>
  <si>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</si>
  <si>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</si>
  <si>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</si>
  <si>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</si>
  <si>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</si>
  <si>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</si>
  <si>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</si>
  <si>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</si>
  <si>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</si>
  <si>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</si>
  <si>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</si>
  <si>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</si>
  <si>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</si>
  <si>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</si>
  <si>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</si>
  <si>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</si>
  <si>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</si>
  <si>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</si>
  <si>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</si>
  <si>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</si>
  <si>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</si>
  <si>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</si>
  <si>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</si>
  <si>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</si>
  <si>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</si>
  <si>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</si>
  <si>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</si>
  <si>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</si>
  <si>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</si>
  <si>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</si>
  <si>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</si>
  <si>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</si>
  <si>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</si>
  <si>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</si>
  <si>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</si>
  <si>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</si>
  <si>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</si>
  <si>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</si>
  <si>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</si>
  <si>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</si>
  <si>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</si>
  <si>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</si>
  <si>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</si>
  <si>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</si>
  <si>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</si>
  <si>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</si>
  <si>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</si>
  <si>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</si>
  <si>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</si>
  <si>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</si>
  <si>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</si>
  <si>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</si>
  <si>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</si>
  <si>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</si>
  <si>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</si>
  <si>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</si>
  <si>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</si>
  <si>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</si>
  <si>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</si>
  <si>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</si>
  <si>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</si>
  <si>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</si>
  <si>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</si>
  <si>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</si>
  <si>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</si>
  <si>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</si>
  <si>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</si>
  <si>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</si>
  <si>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</si>
  <si>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</si>
  <si>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</si>
  <si>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</si>
  <si>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</si>
  <si>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</si>
  <si>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</si>
  <si>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</si>
  <si>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</si>
  <si>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</si>
  <si>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</si>
  <si>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</si>
  <si>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</si>
  <si>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</si>
  <si>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</si>
  <si>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</si>
  <si>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</si>
  <si>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</si>
  <si>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</si>
  <si>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</si>
  <si>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</si>
  <si>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</si>
  <si>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</si>
  <si>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</si>
  <si>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</si>
  <si>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</si>
  <si>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</si>
  <si>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</si>
  <si>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</si>
  <si>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</si>
  <si>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</si>
  <si>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</si>
  <si>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</si>
  <si>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</si>
  <si>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</si>
  <si>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</si>
  <si>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</si>
  <si>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</si>
  <si>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</si>
  <si>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</si>
  <si>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</si>
  <si>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</si>
  <si>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</si>
  <si>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</si>
  <si>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</si>
  <si>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</si>
  <si>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</si>
  <si>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</si>
  <si>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</si>
  <si>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</si>
  <si>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</si>
  <si>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</si>
  <si>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</si>
  <si>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</si>
  <si>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</si>
  <si>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</si>
  <si>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</si>
  <si>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</si>
  <si>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</si>
  <si>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</si>
  <si>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</si>
  <si>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</si>
  <si>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</si>
  <si>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</si>
  <si>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</si>
  <si>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</si>
  <si>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</si>
  <si>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</si>
  <si>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</si>
  <si>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</si>
  <si>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</si>
  <si>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</si>
  <si>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</si>
  <si>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</si>
  <si>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</si>
  <si>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</si>
  <si>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</si>
  <si>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</si>
  <si>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</si>
  <si>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</si>
  <si>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</si>
  <si>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</si>
  <si>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</si>
  <si>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</si>
  <si>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</si>
  <si>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</si>
  <si>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</si>
  <si>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</si>
  <si>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</si>
  <si>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</si>
  <si>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</si>
  <si>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</si>
  <si>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</si>
  <si>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</si>
  <si>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</si>
  <si>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</si>
  <si>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</si>
  <si>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</si>
  <si>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</si>
  <si>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</si>
  <si>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</si>
  <si>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</si>
  <si>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</si>
  <si>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</si>
  <si>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</si>
  <si>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</si>
  <si>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</si>
  <si>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</si>
  <si>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</si>
  <si>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</si>
  <si>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</si>
  <si>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</si>
  <si>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</si>
  <si>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</si>
  <si>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</si>
  <si>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</si>
  <si>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</si>
  <si>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</si>
  <si>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</si>
  <si>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</si>
  <si>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</si>
  <si>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</si>
  <si>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</si>
  <si>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</si>
  <si>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</si>
  <si>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</si>
  <si>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</si>
  <si>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</si>
  <si>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</si>
  <si>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</si>
  <si>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</si>
  <si>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</si>
  <si>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</si>
  <si>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</si>
  <si>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</si>
  <si>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</si>
  <si>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</si>
  <si>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</si>
  <si>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</si>
  <si>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</si>
  <si>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</si>
  <si>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</si>
  <si>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</si>
  <si>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</si>
  <si>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</si>
  <si>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</si>
  <si>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</si>
  <si>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</si>
  <si>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</si>
  <si>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</si>
  <si>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</si>
  <si>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</si>
  <si>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</si>
  <si>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</si>
  <si>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</si>
  <si>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</si>
  <si>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</si>
  <si>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</si>
  <si>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</si>
  <si>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</si>
  <si>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</si>
  <si>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</si>
  <si>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</si>
  <si>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</si>
  <si>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</si>
  <si>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</si>
  <si>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</si>
  <si>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</si>
  <si>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</si>
  <si>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</si>
  <si>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</si>
  <si>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</si>
  <si>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</si>
  <si>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</si>
  <si>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</si>
  <si>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</si>
  <si>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</si>
  <si>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</si>
  <si>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</si>
  <si>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</si>
  <si>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</si>
  <si>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</si>
  <si>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</si>
  <si>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</si>
  <si>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</si>
  <si>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</si>
  <si>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</si>
  <si>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</si>
  <si>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</si>
  <si>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</si>
  <si>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</si>
  <si>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</si>
  <si>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</si>
  <si>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</si>
  <si>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</si>
  <si>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</si>
  <si>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</si>
  <si>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</si>
  <si>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</si>
  <si>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</si>
  <si>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</si>
  <si>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</si>
  <si>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</si>
  <si>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</si>
  <si>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</si>
  <si>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</si>
  <si>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</si>
  <si>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</si>
  <si>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</si>
  <si>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</si>
  <si>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</si>
  <si>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</si>
  <si>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</si>
  <si>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</si>
  <si>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</si>
  <si>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</si>
  <si>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</si>
  <si>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</si>
  <si>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</si>
  <si>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</si>
  <si>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</si>
  <si>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</si>
  <si>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</si>
  <si>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</si>
  <si>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</si>
  <si>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</si>
  <si>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</si>
  <si>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</si>
  <si>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</si>
  <si>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</si>
  <si>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</si>
  <si>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</si>
  <si>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</si>
  <si>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</si>
  <si>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</si>
  <si>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</si>
  <si>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</si>
  <si>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</si>
  <si>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</si>
  <si>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</si>
  <si>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</si>
  <si>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</si>
  <si>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</si>
  <si>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</si>
  <si>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</si>
  <si>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</si>
  <si>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</si>
  <si>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</si>
  <si>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</si>
  <si>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</si>
  <si>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</si>
  <si>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</si>
  <si>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</si>
  <si>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</si>
  <si>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</si>
  <si>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</si>
  <si>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</si>
  <si>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</si>
  <si>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</si>
  <si>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</si>
  <si>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</si>
  <si>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</si>
  <si>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</si>
  <si>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</si>
  <si>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</si>
  <si>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</si>
  <si>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</si>
  <si>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</si>
  <si>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</si>
  <si>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</si>
  <si>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</si>
  <si>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</si>
  <si>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</si>
  <si>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</si>
  <si>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</si>
  <si>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</si>
  <si>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</si>
  <si>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</si>
  <si>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</si>
  <si>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</si>
  <si>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</si>
  <si>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</si>
  <si>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</si>
  <si>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</si>
  <si>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</si>
  <si>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</si>
  <si>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</si>
  <si>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</si>
  <si>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</si>
  <si>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</si>
  <si>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</si>
  <si>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</si>
  <si>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</si>
  <si>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</si>
  <si>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</si>
  <si>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</si>
  <si>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</si>
  <si>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</si>
  <si>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</si>
  <si>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</si>
  <si>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</si>
  <si>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</si>
  <si>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</si>
  <si>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</si>
  <si>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</si>
  <si>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</si>
  <si>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</si>
  <si>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</si>
  <si>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</si>
  <si>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</si>
  <si>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</si>
  <si>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</si>
  <si>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</si>
  <si>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</si>
  <si>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</si>
  <si>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</si>
  <si>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</si>
  <si>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</si>
  <si>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</si>
  <si>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</si>
  <si>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</si>
  <si>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</si>
  <si>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</si>
  <si>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</si>
  <si>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</si>
  <si>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</si>
  <si>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</si>
  <si>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</si>
  <si>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</si>
  <si>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</si>
  <si>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</si>
  <si>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</si>
  <si>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</si>
  <si>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</si>
  <si>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</si>
  <si>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</si>
  <si>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</si>
  <si>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</si>
  <si>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</si>
  <si>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</si>
  <si>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</si>
  <si>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</si>
  <si>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</si>
  <si>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</si>
  <si>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</si>
  <si>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</si>
  <si>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</si>
  <si>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</si>
  <si>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</si>
  <si>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</si>
  <si>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</si>
  <si>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</si>
  <si>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</si>
  <si>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</si>
  <si>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</si>
  <si>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</si>
  <si>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</si>
  <si>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</si>
  <si>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</si>
  <si>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</si>
  <si>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</si>
  <si>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</si>
  <si>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</si>
  <si>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</si>
  <si>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</si>
  <si>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</si>
  <si>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</si>
  <si>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</si>
  <si>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</si>
  <si>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</si>
  <si>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</si>
  <si>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</si>
  <si>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</si>
  <si>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</si>
  <si>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</si>
  <si>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</si>
  <si>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</si>
  <si>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</si>
  <si>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</si>
  <si>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</si>
  <si>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</si>
  <si>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</si>
  <si>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</si>
  <si>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</si>
  <si>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</si>
  <si>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</si>
  <si>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</si>
  <si>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</si>
  <si>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</si>
  <si>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</si>
  <si>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</si>
  <si>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</si>
  <si>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</si>
  <si>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</si>
  <si>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</si>
  <si>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</si>
  <si>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</si>
  <si>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</si>
  <si>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</si>
  <si>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</si>
  <si>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</si>
  <si>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</si>
  <si>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</si>
  <si>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</si>
  <si>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</si>
  <si>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</si>
  <si>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</si>
  <si>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</si>
  <si>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</si>
  <si>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</si>
  <si>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</si>
  <si>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</si>
  <si>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</si>
  <si>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</si>
  <si>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</si>
  <si>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</si>
  <si>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</si>
  <si>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</si>
  <si>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</si>
  <si>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</si>
  <si>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</si>
  <si>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</si>
  <si>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</si>
  <si>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</si>
  <si>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</si>
  <si>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</si>
  <si>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</si>
  <si>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</si>
  <si>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</si>
  <si>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</si>
  <si>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</si>
  <si>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</si>
  <si>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</si>
  <si>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</si>
  <si>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</si>
  <si>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</si>
  <si>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</si>
  <si>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</si>
  <si>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</si>
  <si>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</si>
  <si>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</si>
  <si>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</si>
  <si>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</si>
  <si>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</si>
  <si>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</si>
  <si>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</si>
  <si>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</si>
  <si>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</si>
  <si>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</si>
  <si>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</si>
  <si>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</si>
  <si>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</si>
  <si>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</si>
  <si>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</si>
  <si>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</si>
  <si>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</si>
  <si>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</si>
  <si>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</si>
  <si>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</si>
  <si>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</si>
  <si>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</si>
  <si>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</si>
  <si>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</si>
  <si>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</si>
  <si>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</si>
  <si>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</si>
  <si>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</si>
  <si>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</si>
  <si>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</si>
  <si>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</si>
  <si>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</si>
  <si>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</si>
  <si>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</si>
  <si>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</si>
  <si>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</si>
  <si>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</si>
  <si>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</si>
  <si>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</si>
  <si>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</si>
  <si>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</si>
  <si>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</si>
  <si>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</si>
  <si>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</si>
  <si>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</si>
  <si>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</si>
  <si>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</si>
  <si>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</si>
  <si>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</si>
  <si>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</si>
  <si>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</si>
  <si>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</si>
  <si>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</si>
  <si>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</si>
  <si>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</si>
  <si>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</si>
  <si>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</si>
  <si>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</si>
  <si>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</si>
  <si>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</si>
  <si>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</si>
  <si>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</si>
  <si>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</si>
  <si>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</si>
  <si>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</si>
  <si>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</si>
  <si>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</si>
  <si>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</si>
  <si>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</si>
  <si>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</si>
  <si>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</si>
  <si>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</si>
  <si>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</si>
  <si>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</si>
  <si>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</si>
  <si>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</si>
  <si>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</si>
  <si>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</si>
  <si>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</si>
  <si>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</si>
  <si>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</si>
  <si>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</si>
  <si>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</si>
  <si>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</si>
  <si>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</si>
  <si>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</si>
  <si>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</si>
  <si>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</si>
  <si>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</si>
  <si>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</si>
  <si>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</si>
  <si>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</si>
  <si>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</si>
  <si>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</si>
  <si>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</si>
  <si>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</si>
  <si>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</si>
  <si>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</si>
  <si>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</si>
  <si>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</si>
  <si>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</si>
  <si>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</si>
  <si>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</si>
  <si>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</si>
  <si>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</si>
  <si>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</si>
  <si>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</si>
  <si>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</si>
  <si>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</si>
  <si>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</si>
  <si>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</si>
  <si>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</si>
  <si>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</si>
  <si>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</si>
  <si>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</si>
  <si>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</si>
  <si>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</si>
  <si>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</si>
  <si>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</si>
  <si>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</si>
  <si>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</si>
  <si>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</si>
  <si>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</si>
  <si>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</si>
  <si>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</si>
  <si>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</si>
  <si>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</si>
  <si>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</si>
  <si>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</si>
  <si>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</si>
  <si>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</si>
  <si>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</si>
  <si>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</si>
  <si>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</si>
  <si>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</si>
  <si>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</si>
  <si>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</si>
  <si>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</si>
  <si>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</si>
  <si>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</si>
  <si>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</si>
  <si>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</si>
  <si>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</si>
  <si>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</si>
  <si>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</si>
  <si>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</si>
  <si>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</si>
  <si>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</si>
  <si>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</si>
  <si>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</si>
  <si>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</si>
  <si>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</si>
  <si>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</si>
  <si>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</si>
  <si>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</si>
  <si>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</si>
  <si>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</si>
  <si>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</si>
  <si>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</si>
  <si>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</si>
  <si>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</si>
  <si>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</si>
  <si>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</si>
  <si>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</si>
  <si>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</si>
  <si>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</si>
  <si>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</si>
  <si>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</si>
  <si>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</si>
  <si>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</si>
  <si>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</si>
  <si>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</si>
  <si>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</si>
  <si>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</si>
  <si>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</si>
  <si>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</si>
  <si>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</si>
  <si>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</si>
  <si>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</si>
  <si>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</si>
  <si>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</si>
  <si>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</si>
  <si>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</si>
  <si>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</si>
  <si>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</si>
  <si>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</si>
  <si>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</si>
  <si>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</si>
  <si>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</si>
  <si>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</si>
  <si>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</si>
  <si>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</si>
  <si>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</si>
  <si>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</si>
  <si>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</si>
  <si>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</si>
  <si>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</si>
  <si>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</si>
  <si>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</si>
  <si>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</si>
  <si>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</si>
  <si>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</si>
  <si>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</si>
  <si>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</si>
  <si>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</si>
  <si>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</si>
  <si>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</si>
  <si>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</si>
  <si>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</si>
  <si>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</si>
  <si>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</si>
  <si>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</si>
  <si>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</si>
  <si>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</si>
  <si>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</si>
  <si>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</si>
  <si>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</si>
  <si>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</si>
  <si>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</si>
  <si>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</si>
  <si>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</si>
  <si>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</si>
  <si>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</si>
  <si>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</si>
  <si>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</si>
  <si>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</si>
  <si>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</si>
  <si>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</si>
  <si>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</si>
  <si>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</si>
  <si>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</si>
  <si>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</si>
  <si>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</si>
  <si>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</si>
  <si>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</si>
  <si>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</si>
  <si>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</si>
  <si>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</si>
  <si>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</si>
  <si>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</si>
  <si>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</si>
  <si>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</si>
  <si>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</si>
  <si>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</si>
  <si>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</si>
  <si>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</si>
  <si>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</si>
  <si>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</si>
  <si>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</si>
  <si>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</si>
  <si>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</si>
  <si>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</si>
  <si>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</si>
  <si>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</si>
  <si>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</si>
  <si>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</si>
  <si>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</si>
  <si>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</si>
  <si>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</si>
  <si>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</si>
  <si>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</si>
  <si>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</si>
  <si>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</si>
  <si>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</si>
  <si>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</si>
  <si>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</si>
  <si>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</si>
  <si>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</si>
  <si>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</si>
  <si>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</si>
  <si>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</si>
  <si>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</si>
  <si>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</si>
  <si>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</si>
  <si>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</si>
  <si>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</si>
  <si>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</si>
  <si>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</si>
  <si>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</si>
  <si>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</si>
  <si>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</si>
  <si>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</si>
  <si>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</si>
  <si>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</si>
  <si>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</si>
  <si>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</si>
  <si>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</si>
  <si>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</si>
  <si>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</si>
  <si>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</si>
  <si>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</si>
  <si>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</si>
  <si>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</si>
  <si>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</si>
  <si>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</si>
  <si>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</si>
  <si>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</si>
  <si>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</si>
  <si>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</si>
  <si>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</si>
  <si>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</si>
  <si>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</si>
  <si>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</si>
  <si>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</si>
  <si>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</si>
  <si>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</si>
  <si>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</si>
  <si>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</si>
  <si>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</si>
  <si>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</si>
  <si>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</si>
  <si>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</si>
  <si>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</si>
  <si>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</si>
  <si>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</si>
  <si>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</si>
  <si>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</si>
  <si>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</si>
  <si>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</si>
  <si>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</si>
  <si>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</si>
  <si>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</si>
  <si>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</si>
  <si>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</si>
  <si>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</si>
  <si>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</si>
  <si>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</si>
  <si>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</si>
  <si>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</si>
  <si>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</si>
  <si>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</si>
  <si>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</si>
  <si>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</si>
  <si>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</si>
  <si>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</si>
  <si>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</si>
  <si>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</si>
  <si>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</si>
  <si>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</si>
  <si>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</si>
  <si>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</si>
  <si>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</si>
  <si>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</si>
  <si>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</si>
  <si>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</si>
  <si>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</si>
  <si>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</si>
  <si>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</si>
  <si>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</si>
  <si>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</si>
  <si>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</si>
  <si>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</si>
  <si>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</si>
  <si>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</si>
  <si>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</si>
  <si>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</si>
  <si>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</si>
  <si>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</si>
  <si>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</si>
  <si>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</si>
  <si>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</si>
  <si>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</si>
  <si>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</si>
  <si>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</si>
  <si>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</si>
  <si>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</si>
  <si>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</si>
  <si>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</si>
  <si>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</si>
  <si>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</si>
  <si>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</si>
  <si>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</si>
  <si>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</si>
  <si>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</si>
  <si>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</si>
  <si>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</si>
  <si>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</si>
  <si>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</si>
  <si>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</si>
  <si>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</si>
  <si>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</si>
  <si>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</si>
  <si>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</si>
  <si>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</si>
  <si>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</si>
  <si>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</si>
  <si>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</si>
  <si>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</si>
  <si>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</si>
  <si>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</si>
  <si>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</si>
  <si>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</si>
  <si>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</si>
  <si>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</si>
  <si>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</si>
  <si>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</si>
  <si>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</si>
  <si>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</si>
  <si>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</si>
  <si>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</si>
  <si>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</si>
  <si>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</si>
  <si>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</si>
  <si>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</si>
  <si>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</si>
  <si>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</si>
  <si>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</si>
  <si>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</si>
  <si>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</si>
  <si>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</si>
  <si>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</si>
  <si>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</si>
  <si>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</si>
  <si>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</si>
  <si>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</si>
  <si>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</si>
  <si>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</si>
  <si>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</si>
  <si>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</si>
  <si>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</si>
  <si>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</si>
  <si>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</si>
  <si>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</si>
  <si>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</si>
  <si>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</si>
  <si>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</si>
  <si>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</si>
  <si>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</si>
  <si>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</si>
  <si>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</si>
  <si>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</si>
  <si>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</si>
  <si>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</si>
  <si>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</si>
  <si>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</si>
  <si>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</si>
  <si>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</si>
  <si>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</si>
  <si>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</si>
  <si>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</si>
  <si>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</si>
  <si>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</si>
  <si>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</si>
  <si>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</si>
  <si>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</si>
  <si>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</si>
  <si>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</si>
  <si>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</si>
  <si>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</si>
  <si>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</si>
  <si>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</si>
  <si>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</si>
  <si>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</si>
  <si>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</si>
  <si>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</si>
  <si>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</si>
  <si>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</si>
  <si>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</si>
  <si>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</si>
  <si>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</si>
  <si>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</si>
  <si>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</si>
  <si>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</si>
  <si>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</si>
  <si>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</si>
  <si>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</si>
  <si>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</si>
  <si>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</si>
  <si>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</si>
  <si>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</si>
  <si>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</si>
  <si>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</si>
  <si>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</si>
  <si>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</si>
  <si>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</si>
  <si>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</si>
  <si>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</si>
  <si>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</si>
  <si>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</si>
  <si>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</si>
  <si>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</si>
  <si>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</si>
  <si>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</si>
  <si>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</si>
  <si>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</si>
  <si>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</si>
  <si>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</si>
  <si>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</si>
  <si>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</si>
  <si>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</si>
  <si>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</si>
  <si>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</si>
  <si>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</si>
  <si>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</si>
  <si>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</si>
  <si>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</si>
  <si>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</si>
  <si>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</si>
  <si>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</si>
  <si>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</si>
  <si>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</si>
  <si>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</si>
  <si>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</si>
  <si>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</si>
  <si>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</si>
  <si>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</si>
  <si>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</si>
  <si>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</si>
  <si>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</si>
  <si>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</si>
  <si>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</si>
  <si>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</si>
  <si>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</si>
  <si>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</si>
  <si>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</si>
  <si>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</si>
  <si>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</si>
  <si>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</si>
  <si>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</si>
  <si>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</si>
  <si>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</si>
  <si>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</si>
  <si>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</si>
  <si>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</si>
  <si>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</si>
  <si>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</si>
  <si>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</si>
  <si>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</si>
  <si>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</si>
  <si>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</si>
  <si>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</si>
  <si>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</si>
  <si>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</si>
  <si>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</si>
  <si>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</si>
  <si>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</si>
  <si>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</si>
  <si>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</si>
  <si>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</si>
  <si>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</si>
  <si>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</si>
  <si>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</si>
  <si>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</si>
  <si>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</si>
  <si>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</si>
  <si>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</si>
  <si>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</si>
  <si>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</si>
  <si>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</si>
  <si>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</si>
  <si>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</si>
  <si>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</si>
  <si>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</si>
  <si>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</si>
  <si>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</si>
  <si>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</si>
  <si>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</si>
  <si>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</si>
  <si>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</si>
  <si>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</si>
  <si>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</si>
  <si>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</si>
  <si>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</si>
  <si>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</si>
  <si>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</si>
  <si>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</si>
  <si>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</si>
  <si>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</si>
  <si>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</si>
  <si>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</si>
  <si>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</si>
  <si>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</si>
  <si>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</si>
  <si>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</si>
  <si>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</si>
  <si>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</si>
  <si>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</si>
  <si>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</si>
  <si>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</si>
  <si>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</si>
  <si>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</si>
  <si>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</si>
  <si>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</si>
  <si>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</si>
  <si>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</si>
  <si>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</si>
  <si>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</si>
  <si>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</si>
  <si>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</si>
  <si>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</si>
  <si>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</si>
  <si>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</si>
  <si>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</si>
  <si>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</si>
  <si>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</si>
  <si>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</si>
  <si>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</si>
  <si>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</si>
  <si>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</si>
  <si>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</si>
  <si>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</si>
  <si>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</si>
  <si>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</si>
  <si>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</si>
  <si>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</si>
  <si>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</si>
  <si>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</si>
  <si>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</si>
  <si>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</si>
  <si>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</si>
  <si>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</si>
  <si>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</si>
  <si>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</si>
  <si>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</si>
  <si>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</si>
  <si>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</si>
  <si>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</si>
  <si>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</si>
  <si>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</si>
  <si>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</si>
  <si>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</si>
  <si>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</si>
  <si>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</si>
  <si>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</si>
  <si>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</si>
  <si>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</si>
  <si>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</si>
  <si>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</si>
  <si>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</si>
  <si>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</si>
  <si>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</si>
  <si>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</si>
  <si>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</si>
  <si>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</si>
  <si>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</si>
  <si>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</si>
  <si>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</si>
  <si>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</si>
  <si>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</si>
  <si>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</si>
  <si>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</si>
  <si>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</si>
  <si>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</si>
  <si>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</si>
  <si>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</si>
  <si>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</si>
  <si>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</si>
  <si>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</si>
  <si>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</si>
  <si>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</si>
  <si>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</si>
  <si>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</si>
  <si>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</si>
  <si>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</si>
  <si>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</si>
  <si>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</si>
  <si>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</si>
  <si>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</si>
  <si>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</si>
  <si>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</si>
  <si>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</si>
  <si>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</si>
  <si>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</si>
  <si>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</si>
  <si>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</si>
  <si>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</si>
  <si>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</si>
  <si>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</si>
  <si>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</si>
  <si>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</si>
  <si>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</si>
  <si>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</si>
  <si>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</si>
  <si>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</si>
  <si>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</si>
  <si>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</si>
  <si>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</si>
  <si>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</si>
  <si>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</si>
  <si>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</si>
  <si>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</si>
  <si>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</si>
  <si>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</si>
  <si>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</si>
  <si>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</si>
  <si>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</si>
  <si>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</si>
  <si>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</si>
  <si>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</si>
  <si>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</si>
  <si>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</si>
  <si>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</si>
  <si>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</si>
  <si>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</si>
  <si>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</si>
  <si>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</si>
  <si>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</si>
  <si>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</si>
  <si>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</si>
  <si>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</si>
  <si>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</si>
  <si>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</si>
  <si>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</si>
  <si>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</si>
  <si>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</si>
  <si>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</si>
  <si>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</si>
  <si>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</si>
  <si>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</si>
  <si>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</si>
  <si>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</si>
  <si>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</si>
  <si>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</si>
  <si>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</si>
  <si>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</si>
  <si>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</si>
  <si>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</si>
  <si>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</si>
  <si>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</si>
  <si>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</si>
  <si>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</si>
  <si>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</si>
  <si>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</si>
  <si>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</si>
  <si>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</si>
  <si>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</si>
  <si>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</si>
  <si>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</si>
  <si>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</si>
  <si>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</si>
  <si>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</si>
  <si>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</si>
  <si>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</si>
  <si>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</si>
  <si>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</si>
  <si>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</si>
  <si>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</si>
  <si>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</si>
  <si>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</si>
  <si>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</si>
  <si>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</si>
  <si>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</si>
  <si>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</si>
  <si>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</si>
  <si>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</si>
  <si>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</si>
  <si>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</si>
  <si>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</si>
  <si>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</si>
  <si>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</si>
  <si>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</si>
  <si>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</si>
  <si>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</si>
  <si>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</si>
  <si>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</si>
  <si>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</si>
  <si>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</si>
  <si>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</si>
  <si>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</si>
  <si>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</si>
  <si>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</si>
  <si>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</si>
  <si>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</si>
  <si>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</si>
  <si>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</si>
  <si>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</si>
  <si>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</si>
  <si>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</si>
  <si>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</si>
  <si>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</si>
  <si>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</si>
  <si>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</si>
  <si>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</si>
  <si>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</si>
  <si>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</si>
  <si>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</si>
  <si>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</si>
  <si>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</si>
  <si>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</si>
  <si>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</si>
  <si>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</si>
  <si>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</si>
  <si>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</si>
  <si>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</si>
  <si>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</si>
  <si>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</si>
  <si>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</si>
  <si>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</si>
  <si>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</si>
  <si>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</si>
  <si>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</si>
  <si>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</si>
  <si>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</si>
  <si>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</si>
  <si>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</si>
  <si>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</si>
  <si>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</si>
  <si>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</si>
  <si>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</si>
  <si>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</si>
  <si>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</si>
  <si>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</si>
  <si>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</si>
  <si>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</si>
  <si>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</si>
  <si>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</si>
  <si>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</si>
  <si>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</si>
  <si>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</si>
  <si>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</si>
  <si>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</si>
  <si>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</si>
  <si>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</si>
  <si>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</si>
  <si>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</si>
  <si>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</si>
  <si>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</si>
  <si>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</si>
  <si>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</si>
  <si>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</si>
  <si>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</si>
  <si>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</si>
  <si>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</si>
  <si>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</si>
  <si>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</si>
  <si>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</si>
  <si>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</si>
  <si>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</si>
  <si>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</si>
  <si>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</si>
  <si>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</si>
  <si>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</si>
  <si>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</si>
  <si>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</si>
  <si>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</si>
  <si>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</si>
  <si>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</si>
  <si>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</si>
  <si>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</si>
  <si>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</si>
  <si>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</si>
  <si>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</si>
  <si>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</si>
  <si>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</si>
  <si>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</si>
  <si>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</si>
  <si>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</si>
  <si>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</si>
  <si>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</si>
  <si>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</si>
  <si>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</si>
  <si>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</si>
  <si>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</si>
  <si>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</si>
  <si>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</si>
  <si>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</si>
  <si>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</si>
  <si>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</si>
  <si>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</si>
  <si>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</si>
  <si>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</si>
  <si>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</si>
  <si>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</si>
  <si>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</si>
  <si>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</si>
  <si>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</si>
  <si>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</si>
  <si>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</si>
  <si>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</si>
  <si>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</si>
  <si>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</si>
  <si>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</si>
  <si>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</si>
  <si>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</si>
  <si>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</si>
  <si>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</si>
  <si>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</si>
  <si>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</si>
  <si>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</si>
  <si>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</si>
  <si>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</si>
  <si>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</si>
  <si>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</si>
  <si>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</si>
  <si>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</si>
  <si>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</si>
  <si>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</si>
  <si>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</si>
  <si>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</si>
  <si>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</si>
  <si>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</si>
  <si>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</si>
  <si>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</si>
  <si>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</si>
  <si>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</si>
  <si>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</si>
  <si>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</si>
  <si>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</si>
  <si>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</si>
  <si>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</si>
  <si>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</si>
  <si>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</si>
  <si>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</si>
  <si>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</si>
  <si>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</si>
  <si>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</si>
  <si>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</si>
  <si>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</si>
  <si>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</si>
  <si>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</si>
  <si>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</si>
  <si>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</si>
  <si>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</si>
  <si>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</si>
  <si>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</si>
  <si>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</si>
  <si>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</si>
  <si>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</si>
  <si>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</si>
  <si>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</si>
  <si>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</si>
  <si>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</si>
  <si>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</si>
  <si>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</si>
  <si>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</si>
  <si>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</si>
  <si>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</si>
  <si>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</si>
  <si>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</si>
  <si>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</si>
  <si>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</si>
  <si>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</si>
  <si>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</si>
  <si>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</si>
  <si>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</si>
  <si>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</si>
  <si>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</si>
  <si>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</si>
  <si>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</si>
  <si>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</si>
  <si>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</si>
  <si>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</si>
  <si>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</si>
  <si>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</si>
  <si>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</si>
  <si>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</si>
  <si>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</si>
  <si>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</si>
  <si>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</si>
  <si>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</si>
  <si>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</si>
  <si>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</si>
  <si>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</si>
  <si>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</si>
  <si>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</si>
  <si>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</si>
  <si>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</si>
  <si>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</si>
  <si>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</si>
  <si>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</si>
  <si>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</si>
  <si>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</si>
  <si>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</si>
  <si>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</si>
  <si>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</si>
  <si>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</si>
  <si>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</si>
  <si>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</si>
  <si>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</si>
  <si>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</si>
  <si>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</si>
  <si>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</si>
  <si>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</si>
  <si>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</si>
  <si>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</si>
  <si>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</si>
  <si>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</si>
  <si>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</si>
  <si>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</si>
  <si>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</si>
  <si>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</si>
  <si>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</si>
  <si>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</si>
  <si>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</si>
  <si>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</si>
  <si>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</si>
  <si>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</si>
  <si>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</si>
  <si>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</si>
  <si>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</si>
  <si>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</si>
  <si>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</si>
  <si>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</si>
  <si>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</si>
  <si>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</si>
  <si>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</si>
  <si>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</si>
  <si>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</si>
  <si>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</si>
  <si>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</si>
  <si>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</si>
  <si>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</si>
  <si>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</si>
  <si>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</si>
  <si>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</si>
  <si>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</si>
  <si>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</si>
  <si>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</si>
  <si>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</si>
  <si>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</si>
  <si>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</si>
  <si>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</si>
  <si>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</si>
  <si>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</si>
  <si>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</si>
  <si>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</si>
  <si>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</si>
  <si>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</si>
  <si>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</si>
  <si>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</si>
  <si>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</si>
  <si>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</si>
  <si>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</si>
  <si>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</si>
  <si>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</si>
  <si>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</si>
  <si>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</si>
  <si>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</si>
  <si>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</si>
  <si>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</si>
  <si>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</si>
  <si>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</si>
  <si>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</si>
  <si>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</si>
  <si>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</si>
  <si>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</si>
  <si>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</si>
  <si>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</si>
  <si>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</si>
  <si>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</si>
  <si>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</si>
  <si>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</si>
  <si>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</si>
  <si>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</si>
  <si>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</si>
  <si>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</si>
  <si>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</si>
  <si>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</si>
  <si>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</si>
  <si>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</si>
  <si>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</si>
  <si>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</si>
  <si>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</si>
  <si>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</si>
  <si>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</si>
  <si>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</si>
  <si>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</si>
  <si>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</si>
  <si>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</si>
  <si>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</si>
  <si>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</si>
  <si>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</si>
  <si>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</si>
  <si>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</si>
  <si>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</si>
  <si>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</si>
  <si>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</si>
  <si>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</si>
  <si>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</si>
  <si>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</si>
  <si>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</si>
  <si>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</si>
  <si>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</si>
  <si>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</si>
  <si>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</si>
  <si>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</si>
  <si>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</si>
  <si>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</si>
  <si>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</si>
  <si>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</si>
  <si>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</si>
  <si>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</si>
  <si>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</si>
  <si>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</si>
  <si>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</si>
  <si>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</si>
  <si>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</si>
  <si>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</si>
  <si>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</si>
  <si>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</si>
  <si>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</si>
  <si>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</si>
  <si>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</si>
  <si>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</si>
  <si>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</si>
  <si>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</si>
  <si>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</si>
  <si>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</si>
  <si>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</si>
  <si>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</si>
  <si>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</si>
  <si>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</si>
  <si>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</si>
  <si>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</si>
  <si>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</si>
  <si>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</si>
  <si>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</si>
  <si>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</si>
  <si>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</si>
  <si>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</si>
  <si>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</si>
  <si>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</si>
  <si>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</si>
  <si>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</si>
  <si>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</si>
  <si>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</si>
  <si>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</si>
  <si>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</si>
  <si>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</si>
  <si>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</si>
  <si>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</si>
  <si>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</si>
  <si>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</si>
  <si>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</si>
  <si>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</si>
  <si>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</si>
  <si>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</si>
  <si>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</si>
  <si>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</si>
  <si>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</si>
  <si>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</si>
  <si>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</si>
  <si>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</si>
  <si>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</si>
  <si>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</si>
  <si>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</si>
  <si>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</si>
  <si>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</si>
  <si>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</si>
  <si>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</si>
  <si>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</si>
  <si>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</si>
  <si>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</si>
  <si>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</si>
  <si>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</si>
  <si>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</si>
  <si>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</si>
  <si>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</si>
  <si>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</si>
  <si>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</si>
  <si>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</si>
  <si>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</si>
  <si>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</si>
  <si>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</si>
  <si>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</si>
  <si>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</si>
  <si>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</si>
  <si>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</si>
  <si>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</si>
  <si>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</si>
  <si>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</si>
  <si>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</si>
  <si>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</si>
  <si>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</si>
  <si>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</si>
  <si>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</si>
  <si>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</si>
  <si>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</si>
  <si>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</si>
  <si>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</si>
  <si>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</si>
  <si>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</si>
  <si>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</si>
  <si>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</si>
  <si>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</si>
  <si>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</si>
  <si>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</si>
  <si>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</si>
  <si>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</si>
  <si>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</si>
  <si>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</si>
  <si>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</si>
  <si>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</si>
  <si>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</si>
  <si>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</si>
  <si>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</si>
  <si>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</si>
  <si>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</si>
  <si>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</si>
  <si>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</si>
  <si>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</si>
  <si>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</si>
  <si>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</si>
  <si>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</si>
  <si>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</si>
  <si>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</si>
  <si>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</si>
  <si>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</si>
  <si>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</si>
  <si>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</si>
  <si>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</si>
  <si>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</si>
  <si>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</si>
  <si>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</si>
  <si>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</si>
  <si>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</si>
  <si>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</si>
  <si>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</si>
  <si>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</si>
  <si>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</si>
  <si>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</si>
  <si>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</si>
  <si>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</si>
  <si>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</si>
  <si>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</si>
  <si>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</si>
  <si>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</si>
  <si>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</si>
  <si>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</si>
  <si>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</si>
  <si>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</si>
  <si>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</si>
  <si>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</si>
  <si>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</si>
  <si>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</si>
  <si>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</si>
  <si>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</si>
  <si>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</si>
  <si>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</si>
  <si>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</si>
  <si>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</si>
  <si>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</si>
  <si>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</si>
  <si>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</si>
  <si>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</si>
  <si>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</si>
  <si>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</si>
  <si>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</si>
  <si>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</si>
  <si>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</si>
  <si>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</si>
  <si>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</si>
  <si>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</si>
  <si>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</si>
  <si>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</si>
  <si>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</si>
  <si>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</si>
  <si>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</si>
  <si>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</si>
  <si>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</si>
  <si>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</si>
  <si>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</si>
  <si>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</si>
  <si>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</si>
  <si>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</si>
  <si>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</si>
  <si>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</si>
  <si>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</si>
  <si>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</si>
  <si>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</si>
  <si>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</si>
  <si>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</si>
  <si>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</si>
  <si>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</si>
  <si>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</si>
  <si>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</si>
  <si>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</si>
  <si>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</si>
  <si>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</si>
  <si>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</si>
  <si>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</si>
  <si>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</si>
  <si>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</si>
  <si>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</si>
  <si>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</si>
  <si>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</si>
  <si>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</si>
  <si>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</si>
  <si>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</si>
  <si>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</si>
  <si>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</si>
  <si>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</si>
  <si>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</si>
  <si>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</si>
  <si>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</si>
  <si>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</si>
  <si>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</si>
  <si>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</si>
  <si>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</si>
  <si>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</si>
  <si>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</si>
  <si>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</si>
  <si>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</si>
  <si>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</si>
  <si>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</si>
  <si>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</si>
  <si>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</si>
  <si>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</si>
  <si>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</si>
  <si>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</si>
  <si>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</si>
  <si>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</si>
  <si>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</si>
  <si>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</si>
  <si>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</si>
  <si>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</si>
  <si>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</si>
  <si>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</si>
  <si>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</si>
  <si>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</si>
  <si>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</si>
  <si>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</si>
  <si>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</si>
  <si>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</si>
  <si>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</si>
  <si>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</si>
  <si>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</si>
  <si>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</si>
  <si>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</si>
  <si>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</si>
  <si>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</si>
  <si>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</si>
  <si>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</si>
  <si>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</si>
  <si>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</si>
  <si>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</si>
  <si>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</si>
  <si>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</si>
  <si>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</si>
  <si>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</si>
  <si>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</si>
  <si>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</si>
  <si>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</si>
  <si>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</si>
  <si>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</si>
  <si>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</si>
  <si>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</si>
  <si>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</si>
  <si>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</si>
  <si>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</si>
  <si>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</si>
  <si>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</si>
  <si>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</si>
  <si>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</si>
  <si>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</si>
  <si>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</si>
  <si>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</si>
  <si>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</si>
  <si>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</si>
  <si>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</si>
  <si>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</si>
  <si>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</si>
  <si>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</si>
  <si>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</si>
  <si>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</si>
  <si>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</si>
  <si>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</si>
  <si>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</si>
  <si>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</si>
  <si>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</si>
  <si>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</si>
  <si>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</si>
  <si>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</si>
  <si>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</si>
  <si>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</si>
  <si>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</si>
  <si>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</si>
  <si>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</si>
  <si>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</si>
  <si>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</si>
  <si>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</si>
  <si>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</si>
  <si>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</si>
  <si>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</si>
  <si>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</si>
  <si>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</si>
  <si>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</si>
  <si>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</si>
  <si>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</si>
  <si>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</si>
  <si>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</si>
  <si>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</si>
  <si>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</si>
  <si>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</si>
  <si>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</si>
  <si>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</si>
  <si>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</si>
  <si>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</si>
  <si>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</si>
  <si>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</si>
  <si>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</si>
  <si>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</si>
  <si>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</si>
  <si>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</si>
  <si>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</si>
  <si>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</si>
  <si>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</si>
  <si>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</si>
  <si>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</si>
  <si>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</si>
  <si>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</si>
  <si>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</si>
  <si>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</si>
  <si>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</si>
  <si>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</si>
  <si>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</si>
  <si>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</si>
  <si>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</si>
  <si>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</si>
  <si>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</si>
  <si>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</si>
  <si>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</si>
  <si>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</si>
  <si>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</si>
  <si>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</si>
  <si>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</si>
  <si>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</si>
  <si>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</si>
  <si>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</si>
  <si>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</si>
  <si>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</si>
  <si>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</si>
  <si>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</si>
  <si>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</si>
  <si>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</si>
  <si>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</si>
  <si>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</si>
  <si>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</si>
  <si>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</si>
  <si>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</si>
  <si>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</si>
  <si>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</si>
  <si>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</si>
  <si>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</si>
  <si>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</si>
  <si>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</si>
  <si>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</si>
  <si>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</si>
  <si>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</si>
  <si>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</si>
  <si>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</si>
  <si>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</si>
  <si>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</si>
  <si>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</si>
  <si>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</si>
  <si>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</si>
  <si>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</si>
  <si>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</si>
  <si>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</si>
  <si>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</si>
  <si>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</si>
  <si>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</si>
  <si>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</si>
  <si>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</si>
  <si>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</si>
  <si>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</si>
  <si>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</si>
  <si>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</si>
  <si>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</si>
  <si>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</si>
  <si>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</si>
  <si>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</si>
  <si>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</si>
  <si>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</si>
  <si>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</si>
  <si>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</si>
  <si>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</si>
  <si>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</si>
  <si>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</si>
  <si>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</si>
  <si>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</si>
  <si>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</si>
  <si>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</si>
  <si>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</si>
  <si>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</si>
  <si>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</si>
  <si>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</si>
  <si>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</si>
  <si>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</si>
  <si>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</si>
  <si>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</si>
  <si>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</si>
  <si>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</si>
  <si>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</si>
  <si>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</si>
  <si>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</si>
  <si>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</si>
  <si>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</si>
  <si>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</si>
  <si>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</si>
  <si>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</si>
  <si>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</si>
  <si>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</si>
  <si>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</si>
  <si>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</si>
  <si>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</si>
  <si>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</si>
  <si>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</si>
  <si>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</si>
  <si>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</si>
  <si>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</si>
  <si>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</si>
  <si>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</si>
  <si>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</si>
  <si>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</si>
  <si>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</si>
  <si>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</si>
  <si>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</si>
  <si>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</si>
  <si>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</si>
  <si>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</si>
  <si>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</si>
  <si>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</si>
  <si>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</si>
  <si>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</si>
  <si>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</si>
  <si>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</si>
  <si>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</si>
  <si>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</si>
  <si>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</si>
  <si>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</si>
  <si>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</si>
  <si>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</si>
  <si>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</si>
  <si>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</si>
  <si>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</si>
  <si>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</si>
  <si>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</si>
  <si>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</si>
  <si>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</si>
  <si>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</si>
  <si>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</si>
  <si>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</si>
  <si>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</si>
  <si>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</si>
  <si>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</si>
  <si>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</si>
  <si>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</si>
  <si>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</si>
  <si>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</si>
  <si>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</si>
  <si>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</si>
  <si>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</si>
  <si>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</si>
  <si>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</si>
  <si>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</si>
  <si>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</si>
  <si>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</si>
  <si>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</si>
  <si>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</si>
  <si>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</si>
  <si>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</si>
  <si>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</si>
  <si>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</si>
  <si>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</si>
  <si>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</si>
  <si>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</si>
  <si>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</si>
  <si>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</si>
  <si>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</si>
  <si>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</si>
  <si>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</si>
  <si>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</si>
  <si>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</si>
  <si>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</si>
  <si>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</si>
  <si>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</si>
  <si>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</si>
  <si>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</si>
  <si>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</si>
  <si>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</si>
  <si>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</si>
  <si>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</si>
  <si>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</si>
  <si>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</si>
  <si>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</si>
  <si>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</si>
  <si>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</si>
  <si>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</si>
  <si>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</si>
  <si>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</si>
  <si>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</si>
  <si>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</si>
  <si>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</si>
  <si>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</si>
  <si>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</si>
  <si>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</si>
  <si>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</si>
  <si>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</si>
  <si>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</si>
  <si>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</si>
  <si>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</si>
  <si>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</si>
  <si>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</si>
  <si>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</si>
  <si>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</si>
  <si>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</si>
  <si>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</si>
  <si>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</si>
  <si>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</si>
  <si>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</si>
  <si>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</si>
  <si>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</si>
  <si>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</si>
  <si>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</si>
  <si>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</si>
  <si>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</si>
  <si>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</si>
  <si>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</si>
  <si>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</si>
  <si>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</si>
  <si>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</si>
  <si>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</si>
  <si>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</si>
  <si>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</si>
  <si>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</si>
  <si>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</si>
  <si>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</si>
  <si>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</si>
  <si>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</si>
  <si>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</si>
  <si>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</si>
  <si>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</si>
  <si>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</si>
  <si>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</si>
  <si>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</si>
  <si>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</si>
  <si>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</si>
  <si>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</si>
  <si>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</si>
  <si>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</si>
  <si>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</si>
  <si>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</si>
  <si>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</si>
  <si>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</si>
  <si>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</si>
  <si>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</si>
  <si>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</si>
  <si>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</si>
  <si>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</si>
  <si>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</si>
  <si>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</si>
  <si>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</si>
  <si>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</si>
  <si>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</si>
  <si>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</si>
  <si>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</si>
  <si>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</si>
  <si>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</si>
  <si>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</si>
  <si>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</si>
  <si>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</si>
  <si>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</si>
  <si>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</si>
  <si>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</si>
  <si>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</si>
  <si>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</si>
  <si>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</si>
  <si>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</si>
  <si>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</si>
  <si>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</si>
  <si>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</si>
  <si>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</si>
  <si>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</si>
  <si>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</si>
  <si>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</si>
  <si>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</si>
  <si>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</si>
  <si>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</si>
  <si>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</si>
  <si>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</si>
  <si>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</si>
  <si>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</si>
  <si>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</si>
  <si>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</si>
  <si>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</si>
  <si>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</si>
  <si>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</si>
  <si>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</si>
  <si>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</si>
  <si>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</si>
  <si>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</si>
  <si>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</si>
  <si>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</si>
  <si>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</si>
  <si>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</si>
  <si>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</si>
  <si>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</si>
  <si>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</si>
  <si>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</si>
  <si>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</si>
  <si>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</si>
  <si>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</si>
  <si>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</si>
  <si>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</si>
  <si>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</si>
  <si>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</si>
  <si>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</si>
  <si>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</si>
  <si>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</si>
  <si>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</si>
  <si>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</si>
  <si>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</si>
  <si>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</si>
  <si>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</si>
  <si>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</si>
  <si>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</si>
  <si>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</si>
  <si>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</si>
  <si>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</si>
  <si>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</si>
  <si>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</si>
  <si>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</si>
  <si>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</si>
  <si>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</si>
  <si>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</si>
  <si>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</si>
  <si>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</si>
  <si>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</si>
  <si>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</si>
  <si>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</si>
  <si>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</si>
  <si>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</si>
  <si>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</si>
  <si>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</si>
  <si>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</si>
  <si>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</si>
  <si>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</si>
  <si>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</si>
  <si>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</si>
  <si>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</si>
  <si>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</si>
  <si>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</si>
  <si>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</si>
  <si>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</si>
  <si>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</si>
  <si>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</si>
  <si>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</si>
  <si>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</si>
  <si>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</si>
  <si>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</si>
  <si>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</si>
  <si>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</si>
  <si>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</si>
  <si>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</si>
  <si>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</si>
  <si>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</si>
  <si>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</si>
  <si>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</si>
  <si>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</si>
  <si>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</si>
  <si>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</si>
  <si>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</si>
  <si>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</si>
  <si>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</si>
  <si>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</si>
  <si>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</si>
  <si>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</si>
  <si>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</si>
  <si>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</si>
  <si>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</si>
  <si>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</si>
  <si>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</si>
  <si>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</si>
  <si>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</si>
  <si>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</si>
  <si>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</si>
  <si>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</si>
  <si>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</si>
  <si>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</si>
  <si>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</si>
  <si>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</si>
  <si>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</si>
  <si>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</si>
  <si>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</si>
  <si>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</si>
  <si>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</si>
  <si>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</si>
  <si>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</si>
  <si>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</si>
  <si>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</si>
  <si>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</si>
  <si>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</si>
  <si>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</si>
  <si>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</si>
  <si>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</si>
  <si>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</si>
  <si>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</si>
  <si>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</si>
  <si>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</si>
  <si>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</si>
  <si>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</si>
  <si>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</si>
  <si>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</si>
  <si>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</si>
  <si>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</si>
  <si>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</si>
  <si>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</si>
  <si>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</si>
  <si>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</si>
  <si>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</si>
  <si>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</si>
  <si>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</si>
  <si>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</si>
  <si>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</si>
  <si>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</si>
  <si>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</si>
  <si>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</si>
  <si>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</si>
  <si>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</si>
  <si>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</si>
  <si>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</si>
  <si>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</si>
  <si>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</si>
  <si>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</si>
  <si>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</si>
  <si>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</si>
  <si>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</si>
  <si>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</si>
  <si>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</si>
  <si>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</si>
  <si>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</si>
  <si>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</si>
  <si>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</si>
  <si>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</si>
  <si>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</si>
  <si>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</si>
  <si>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</si>
  <si>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</si>
  <si>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</si>
  <si>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</si>
  <si>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</si>
  <si>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</si>
  <si>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</si>
  <si>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</si>
  <si>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</si>
  <si>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</si>
  <si>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</si>
  <si>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</si>
  <si>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</si>
  <si>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</si>
  <si>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</si>
  <si>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</si>
  <si>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</si>
  <si>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</si>
  <si>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</si>
  <si>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</si>
  <si>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</si>
  <si>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</si>
  <si>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</si>
  <si>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</si>
  <si>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</si>
  <si>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</si>
  <si>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</si>
  <si>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</si>
  <si>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</si>
  <si>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</si>
  <si>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</si>
  <si>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</si>
  <si>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</si>
  <si>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</si>
  <si>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</si>
  <si>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</si>
  <si>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</si>
  <si>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</si>
  <si>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</si>
  <si>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</si>
  <si>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</si>
  <si>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</si>
  <si>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</si>
  <si>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</si>
  <si>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</si>
  <si>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</si>
  <si>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</si>
  <si>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</si>
  <si>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</si>
  <si>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</si>
  <si>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</si>
  <si>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</si>
  <si>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</si>
  <si>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</si>
  <si>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</si>
  <si>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</si>
  <si>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</si>
  <si>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</si>
  <si>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</si>
  <si>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</si>
  <si>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</si>
  <si>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</si>
  <si>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</si>
  <si>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</si>
  <si>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</si>
  <si>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</si>
  <si>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</si>
  <si>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</si>
  <si>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</si>
  <si>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</si>
  <si>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</si>
  <si>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</si>
  <si>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</si>
  <si>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</si>
  <si>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</si>
  <si>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</si>
  <si>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</si>
  <si>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</si>
  <si>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</si>
  <si>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</si>
  <si>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</si>
  <si>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</si>
  <si>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</si>
  <si>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</si>
  <si>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</si>
  <si>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</si>
  <si>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</si>
  <si>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</si>
  <si>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</si>
  <si>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</si>
  <si>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</si>
  <si>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</si>
  <si>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</si>
  <si>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</si>
  <si>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</si>
  <si>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</si>
  <si>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</si>
  <si>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</si>
  <si>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</si>
  <si>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</si>
  <si>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</si>
  <si>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</si>
  <si>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</si>
  <si>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</si>
  <si>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</si>
  <si>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</si>
  <si>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</si>
  <si>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</si>
  <si>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</si>
  <si>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</si>
  <si>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</si>
  <si>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</si>
  <si>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</si>
  <si>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</si>
  <si>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</si>
  <si>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</si>
  <si>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</si>
  <si>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</si>
  <si>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</si>
  <si>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</si>
  <si>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</si>
  <si>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</si>
  <si>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</si>
  <si>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</si>
  <si>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</si>
  <si>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</si>
  <si>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</si>
  <si>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</si>
  <si>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</si>
  <si>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</si>
  <si>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</si>
  <si>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</si>
  <si>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</si>
  <si>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</si>
  <si>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</si>
  <si>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</si>
  <si>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</si>
  <si>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</si>
  <si>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</si>
  <si>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</si>
  <si>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</si>
  <si>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</si>
  <si>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</si>
  <si>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</si>
  <si>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</si>
  <si>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</si>
  <si>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</si>
  <si>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</si>
  <si>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</si>
  <si>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</si>
  <si>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</si>
  <si>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</si>
  <si>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</si>
  <si>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</si>
  <si>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</si>
  <si>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</si>
  <si>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</si>
  <si>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</si>
  <si>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</si>
  <si>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</si>
  <si>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</si>
  <si>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</si>
  <si>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</si>
  <si>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</si>
  <si>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</si>
  <si>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</si>
  <si>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</si>
  <si>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</si>
  <si>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</si>
  <si>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</si>
  <si>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</si>
  <si>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</si>
  <si>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</si>
  <si>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</si>
  <si>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</si>
  <si>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</si>
  <si>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</si>
  <si>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</si>
  <si>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</si>
  <si>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</si>
  <si>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</si>
  <si>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</si>
  <si>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</si>
  <si>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</si>
  <si>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</si>
  <si>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</si>
  <si>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</si>
  <si>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</si>
  <si>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</si>
  <si>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</si>
  <si>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</si>
  <si>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</si>
  <si>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</si>
  <si>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</si>
  <si>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</si>
  <si>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</si>
  <si>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</si>
  <si>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</si>
  <si>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</si>
  <si>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</si>
  <si>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</si>
  <si>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</si>
  <si>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</si>
  <si>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</si>
  <si>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</si>
  <si>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</si>
  <si>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</si>
  <si>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</si>
  <si>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</si>
  <si>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</si>
  <si>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</si>
  <si>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</si>
  <si>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</si>
  <si>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</si>
  <si>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</si>
  <si>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</si>
  <si>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</si>
  <si>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</si>
  <si>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</si>
  <si>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</si>
  <si>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</si>
  <si>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</si>
  <si>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</si>
  <si>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</si>
  <si>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</si>
  <si>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</si>
  <si>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</si>
  <si>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</si>
  <si>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</si>
  <si>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</si>
  <si>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</si>
  <si>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</si>
  <si>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</si>
  <si>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</si>
  <si>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</si>
  <si>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</si>
  <si>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</si>
  <si>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</si>
  <si>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</si>
  <si>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</si>
  <si>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</si>
  <si>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</si>
  <si>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</si>
  <si>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</si>
  <si>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</si>
  <si>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</si>
  <si>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</si>
  <si>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</si>
  <si>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</si>
  <si>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</si>
  <si>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</si>
  <si>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</si>
  <si>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</si>
  <si>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</si>
  <si>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</si>
  <si>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</si>
  <si>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</si>
  <si>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</si>
  <si>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</si>
  <si>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</si>
  <si>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</si>
  <si>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</si>
  <si>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</si>
  <si>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</si>
  <si>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</si>
  <si>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</si>
  <si>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</si>
  <si>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</si>
  <si>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</si>
  <si>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</si>
  <si>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</si>
  <si>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</si>
  <si>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</si>
  <si>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</si>
  <si>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</si>
  <si>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</si>
  <si>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</si>
  <si>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</si>
  <si>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</si>
  <si>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</si>
  <si>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</si>
  <si>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</si>
  <si>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</si>
  <si>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</si>
  <si>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</si>
  <si>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</si>
  <si>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</si>
  <si>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</si>
  <si>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</si>
  <si>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</si>
  <si>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</si>
  <si>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</si>
  <si>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</si>
  <si>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</si>
  <si>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</si>
  <si>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</si>
  <si>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</si>
  <si>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</si>
  <si>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</si>
  <si>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</si>
  <si>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</si>
  <si>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</si>
  <si>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</si>
  <si>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</si>
  <si>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</si>
  <si>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</si>
  <si>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</si>
  <si>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</si>
  <si>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</si>
  <si>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</si>
  <si>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</si>
  <si>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</si>
  <si>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</si>
  <si>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</si>
  <si>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</si>
  <si>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</si>
  <si>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</si>
  <si>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</si>
  <si>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</si>
  <si>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</si>
  <si>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</si>
  <si>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</si>
  <si>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</si>
  <si>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</si>
  <si>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</si>
  <si>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</si>
  <si>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</si>
  <si>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</si>
  <si>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</si>
  <si>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</si>
  <si>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</si>
  <si>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</si>
  <si>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</si>
  <si>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</si>
  <si>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</si>
  <si>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</si>
  <si>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</si>
  <si>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</si>
  <si>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</si>
  <si>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</si>
  <si>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</si>
  <si>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</si>
  <si>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</si>
  <si>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</si>
  <si>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</si>
  <si>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</si>
  <si>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</si>
  <si>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</si>
  <si>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</si>
  <si>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</si>
  <si>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</si>
  <si>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</si>
  <si>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</si>
  <si>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</si>
  <si>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</si>
  <si>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</si>
  <si>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</si>
  <si>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</si>
  <si>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</si>
  <si>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</si>
  <si>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</si>
  <si>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</si>
  <si>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</si>
  <si>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</si>
  <si>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</si>
  <si>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</si>
  <si>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</si>
  <si>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</si>
  <si>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</si>
  <si>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</si>
  <si>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</si>
  <si>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</si>
  <si>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</si>
  <si>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</si>
  <si>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</si>
  <si>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</si>
  <si>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</si>
  <si>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</si>
  <si>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</si>
  <si>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</si>
  <si>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</si>
  <si>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</si>
  <si>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</si>
  <si>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</si>
  <si>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</si>
  <si>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</si>
  <si>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</si>
  <si>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</si>
  <si>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</si>
  <si>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</si>
  <si>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</si>
  <si>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</si>
  <si>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</si>
  <si>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</si>
  <si>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</si>
  <si>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</si>
  <si>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</si>
  <si>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</si>
  <si>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</si>
  <si>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</si>
  <si>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</si>
  <si>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</si>
  <si>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</si>
  <si>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</si>
  <si>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</si>
  <si>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</si>
  <si>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</si>
  <si>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</si>
  <si>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</si>
  <si>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</si>
  <si>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</si>
  <si>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</si>
  <si>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</si>
  <si>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</si>
  <si>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</si>
  <si>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</si>
  <si>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</si>
  <si>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</si>
  <si>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</si>
  <si>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</si>
  <si>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</si>
  <si>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</si>
  <si>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</si>
  <si>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</si>
  <si>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</si>
  <si>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</si>
  <si>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</si>
  <si>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</si>
  <si>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</si>
  <si>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</si>
  <si>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</si>
  <si>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</si>
  <si>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</si>
  <si>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</si>
  <si>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</si>
  <si>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</si>
  <si>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</si>
  <si>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</si>
  <si>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</si>
  <si>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</si>
  <si>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</si>
  <si>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</si>
  <si>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</si>
  <si>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</si>
  <si>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</si>
  <si>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</si>
  <si>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</si>
  <si>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</si>
  <si>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</si>
  <si>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</si>
  <si>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</si>
  <si>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</si>
  <si>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</si>
  <si>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</si>
  <si>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</si>
  <si>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</si>
  <si>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</si>
  <si>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</si>
  <si>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</si>
  <si>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</si>
  <si>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</si>
  <si>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</si>
  <si>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</si>
  <si>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</si>
  <si>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</si>
  <si>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</si>
  <si>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</si>
  <si>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</si>
  <si>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</si>
  <si>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</si>
  <si>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</si>
  <si>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</si>
  <si>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</si>
  <si>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</si>
  <si>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</si>
  <si>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</si>
  <si>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</si>
  <si>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</si>
  <si>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</si>
  <si>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</si>
  <si>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</si>
  <si>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</si>
  <si>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</si>
  <si>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</si>
  <si>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</si>
  <si>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</si>
  <si>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</si>
  <si>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</si>
  <si>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</si>
  <si>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</si>
  <si>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</si>
  <si>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</si>
  <si>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</si>
  <si>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</si>
  <si>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</si>
  <si>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</si>
  <si>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</si>
  <si>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</si>
  <si>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</si>
  <si>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</si>
  <si>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</si>
  <si>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</si>
  <si>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</si>
  <si>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</si>
  <si>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</si>
  <si>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</si>
  <si>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</si>
  <si>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</si>
  <si>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</si>
  <si>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</si>
  <si>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</si>
  <si>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</si>
  <si>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</si>
  <si>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</si>
  <si>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</si>
  <si>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</si>
  <si>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</si>
  <si>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</si>
  <si>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</si>
  <si>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</si>
  <si>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</si>
  <si>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</si>
  <si>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</si>
  <si>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</si>
  <si>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</si>
  <si>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</si>
  <si>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</si>
  <si>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</si>
  <si>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</si>
  <si>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</si>
  <si>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</si>
  <si>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</si>
  <si>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</si>
  <si>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</si>
  <si>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</si>
  <si>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</si>
  <si>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</si>
  <si>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</si>
  <si>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</si>
  <si>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</si>
  <si>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</si>
  <si>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</si>
  <si>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</si>
  <si>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</si>
  <si>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</si>
  <si>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</si>
  <si>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</si>
  <si>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</si>
  <si>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</si>
  <si>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</si>
  <si>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</si>
  <si>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</si>
  <si>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</si>
  <si>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</si>
  <si>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</si>
  <si>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</si>
  <si>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</si>
  <si>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</si>
  <si>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</si>
  <si>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</si>
  <si>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</si>
  <si>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</si>
  <si>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</si>
  <si>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</si>
  <si>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</si>
  <si>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</si>
  <si>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</si>
  <si>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</si>
  <si>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</si>
  <si>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</si>
  <si>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</si>
  <si>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</si>
  <si>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</si>
  <si>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</si>
  <si>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</si>
  <si>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</si>
  <si>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</si>
  <si>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</si>
  <si>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</si>
  <si>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</si>
  <si>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</si>
  <si>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</si>
  <si>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</si>
  <si>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</si>
  <si>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</si>
  <si>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</si>
  <si>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</si>
  <si>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</si>
  <si>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</si>
  <si>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</si>
  <si>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</si>
  <si>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</si>
  <si>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</si>
  <si>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</si>
  <si>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</si>
  <si>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</si>
  <si>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</si>
  <si>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</si>
  <si>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</si>
  <si>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</si>
  <si>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</si>
  <si>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</si>
  <si>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</si>
  <si>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</si>
  <si>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</si>
  <si>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</si>
  <si>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</si>
  <si>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</si>
  <si>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</si>
  <si>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</si>
  <si>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</si>
  <si>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</si>
  <si>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</si>
  <si>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</si>
  <si>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</si>
  <si>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</si>
  <si>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</si>
  <si>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</si>
  <si>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</si>
  <si>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</si>
  <si>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</si>
  <si>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</si>
  <si>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</si>
  <si>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</si>
  <si>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</si>
  <si>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</si>
  <si>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</si>
  <si>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</si>
  <si>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</si>
  <si>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</si>
  <si>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</si>
  <si>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</si>
  <si>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</si>
  <si>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</si>
  <si>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</si>
  <si>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</si>
  <si>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</si>
  <si>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</si>
  <si>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</si>
  <si>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</si>
  <si>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</si>
  <si>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</si>
  <si>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</si>
  <si>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</si>
  <si>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</si>
  <si>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</si>
  <si>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</si>
  <si>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</si>
  <si>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</si>
  <si>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</si>
  <si>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</si>
  <si>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</si>
  <si>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</si>
  <si>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</si>
  <si>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</si>
  <si>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</si>
  <si>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</si>
  <si>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</si>
  <si>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</si>
  <si>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</si>
  <si>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</si>
  <si>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</si>
  <si>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</si>
  <si>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</si>
  <si>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</si>
  <si>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</si>
  <si>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</si>
  <si>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</si>
  <si>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</si>
  <si>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</si>
  <si>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</si>
  <si>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</si>
  <si>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</si>
  <si>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</si>
  <si>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</si>
  <si>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</si>
  <si>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</si>
  <si>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</si>
  <si>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</si>
  <si>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</si>
  <si>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</si>
  <si>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</si>
  <si>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</si>
  <si>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</si>
  <si>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</si>
  <si>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</si>
  <si>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</si>
  <si>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</si>
  <si>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</si>
  <si>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</si>
  <si>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</si>
  <si>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</si>
  <si>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</si>
  <si>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</si>
  <si>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</si>
  <si>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</si>
  <si>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</si>
  <si>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</si>
  <si>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</si>
  <si>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</si>
  <si>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</si>
  <si>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</si>
  <si>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</si>
  <si>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</si>
  <si>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</si>
  <si>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</si>
  <si>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</si>
  <si>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</si>
  <si>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</si>
  <si>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</si>
  <si>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</si>
  <si>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</si>
  <si>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</si>
  <si>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</si>
  <si>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</si>
  <si>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</si>
  <si>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</si>
  <si>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</si>
  <si>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</si>
  <si>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</si>
  <si>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</si>
  <si>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</si>
  <si>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</si>
  <si>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</si>
  <si>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</si>
  <si>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</si>
  <si>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</si>
  <si>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</si>
  <si>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</si>
  <si>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</si>
  <si>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</si>
  <si>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</si>
  <si>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</si>
  <si>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</si>
  <si>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</si>
  <si>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</si>
  <si>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</si>
  <si>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</si>
  <si>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</si>
  <si>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</si>
  <si>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</si>
  <si>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</si>
  <si>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</si>
  <si>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</si>
  <si>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</si>
  <si>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</si>
  <si>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</si>
  <si>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</si>
  <si>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</si>
  <si>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</si>
  <si>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</si>
  <si>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</si>
  <si>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</si>
  <si>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</si>
  <si>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</si>
  <si>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</si>
  <si>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</si>
  <si>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</si>
  <si>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</si>
  <si>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</si>
  <si>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</si>
  <si>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</si>
  <si>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</si>
  <si>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</si>
  <si>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</si>
  <si>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</si>
  <si>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</si>
  <si>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</si>
  <si>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</si>
  <si>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</si>
  <si>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</si>
  <si>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</si>
  <si>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</si>
  <si>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</si>
  <si>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</si>
  <si>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</si>
  <si>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</si>
  <si>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</si>
  <si>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</si>
  <si>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</si>
  <si>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</si>
  <si>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</si>
  <si>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</si>
  <si>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</si>
  <si>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</si>
  <si>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</si>
  <si>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</si>
  <si>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</si>
  <si>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</si>
  <si>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</si>
  <si>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</si>
  <si>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</si>
  <si>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</si>
  <si>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</si>
  <si>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</si>
  <si>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</si>
  <si>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</si>
  <si>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</si>
  <si>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</si>
  <si>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</si>
  <si>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</si>
  <si>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</si>
  <si>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</si>
  <si>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</si>
  <si>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</si>
  <si>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</si>
  <si>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</si>
  <si>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</si>
  <si>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</si>
  <si>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</si>
  <si>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</si>
  <si>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</si>
  <si>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</si>
  <si>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</si>
  <si>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</si>
  <si>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</si>
  <si>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</si>
  <si>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</si>
  <si>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</si>
  <si>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</si>
  <si>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</si>
  <si>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</si>
  <si>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</si>
  <si>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</si>
  <si>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</si>
  <si>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</si>
  <si>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</si>
  <si>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</si>
  <si>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</si>
  <si>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</si>
  <si>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</si>
  <si>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</si>
  <si>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</si>
  <si>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</si>
  <si>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</si>
  <si>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</si>
  <si>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</si>
  <si>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</si>
  <si>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</si>
  <si>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</si>
  <si>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</si>
  <si>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</si>
  <si>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</si>
  <si>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</si>
  <si>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</si>
  <si>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</si>
  <si>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</si>
  <si>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</si>
  <si>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</si>
  <si>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</si>
  <si>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</si>
  <si>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</si>
  <si>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</si>
  <si>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</si>
  <si>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</si>
  <si>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</si>
  <si>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</si>
  <si>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</si>
  <si>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</si>
  <si>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</si>
  <si>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</si>
  <si>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</si>
  <si>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</si>
  <si>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</si>
  <si>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</si>
  <si>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</si>
  <si>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</si>
  <si>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</si>
  <si>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</si>
  <si>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</si>
  <si>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</si>
  <si>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</si>
  <si>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</si>
  <si>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</si>
  <si>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</si>
  <si>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</si>
  <si>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</si>
  <si>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</si>
  <si>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</si>
  <si>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</si>
  <si>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</si>
  <si>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</si>
  <si>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</si>
  <si>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</si>
  <si>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</si>
  <si>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</si>
  <si>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</si>
  <si>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</si>
  <si>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</si>
  <si>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</si>
  <si>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</si>
  <si>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</si>
  <si>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</si>
  <si>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</si>
  <si>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</si>
  <si>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</si>
  <si>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</si>
  <si>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</si>
  <si>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</si>
  <si>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</si>
  <si>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</si>
  <si>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</si>
  <si>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</si>
  <si>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</si>
  <si>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</si>
  <si>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</si>
  <si>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</si>
  <si>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</si>
  <si>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</si>
  <si>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</si>
  <si>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</si>
  <si>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</si>
  <si>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</si>
  <si>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</si>
  <si>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</si>
  <si>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</si>
  <si>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</si>
  <si>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</si>
  <si>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</si>
  <si>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</si>
  <si>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</si>
  <si>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</si>
  <si>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</si>
  <si>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</si>
  <si>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</si>
  <si>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</si>
  <si>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</si>
  <si>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</si>
  <si>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</si>
  <si>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</si>
  <si>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</si>
  <si>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</si>
  <si>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</si>
  <si>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</si>
  <si>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</si>
  <si>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</si>
  <si>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</si>
  <si>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</si>
  <si>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</si>
  <si>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</si>
  <si>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</si>
  <si>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</si>
  <si>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</si>
  <si>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</si>
  <si>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</si>
  <si>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</si>
  <si>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</si>
  <si>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</si>
  <si>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</si>
  <si>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</si>
  <si>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</si>
  <si>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</si>
  <si>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</si>
  <si>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</si>
  <si>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</si>
  <si>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</si>
  <si>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</si>
  <si>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</si>
  <si>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</si>
  <si>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</si>
  <si>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</si>
  <si>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</si>
  <si>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</si>
  <si>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</si>
  <si>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</si>
  <si>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</si>
  <si>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</si>
  <si>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</si>
  <si>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</si>
  <si>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</si>
  <si>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</si>
  <si>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</si>
  <si>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</si>
  <si>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</si>
  <si>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</si>
  <si>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</si>
  <si>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</si>
  <si>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</si>
  <si>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</si>
  <si>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</si>
  <si>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</si>
  <si>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</si>
  <si>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</si>
  <si>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</si>
  <si>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</si>
  <si>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</si>
  <si>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</si>
  <si>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</si>
  <si>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</si>
  <si>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</si>
  <si>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</si>
  <si>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</si>
  <si>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</si>
  <si>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</si>
  <si>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</si>
  <si>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</si>
  <si>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</si>
  <si>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</si>
  <si>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</si>
  <si>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</si>
  <si>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</si>
  <si>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</si>
  <si>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</si>
  <si>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</si>
  <si>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</si>
  <si>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</si>
  <si>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</si>
  <si>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</si>
  <si>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</si>
  <si>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</si>
  <si>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</si>
  <si>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</si>
  <si>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</si>
  <si>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</si>
  <si>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</si>
  <si>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</si>
  <si>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</si>
  <si>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</si>
  <si>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</si>
  <si>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</si>
  <si>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</si>
  <si>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</si>
  <si>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</si>
  <si>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</si>
  <si>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</si>
  <si>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</si>
  <si>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</si>
  <si>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</si>
  <si>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</si>
  <si>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</si>
  <si>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</si>
  <si>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</si>
  <si>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</si>
  <si>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</si>
  <si>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</si>
  <si>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</si>
  <si>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</si>
  <si>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</si>
  <si>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</si>
  <si>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</si>
  <si>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</si>
  <si>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</si>
  <si>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</si>
  <si>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</si>
  <si>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</si>
  <si>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</si>
  <si>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</si>
  <si>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</si>
  <si>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</si>
  <si>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</si>
  <si>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</si>
  <si>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</si>
  <si>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</si>
  <si>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</si>
  <si>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</si>
  <si>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</si>
  <si>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</si>
  <si>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</si>
  <si>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</si>
  <si>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</si>
  <si>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</si>
  <si>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</si>
  <si>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</si>
  <si>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</si>
  <si>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</si>
  <si>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</si>
  <si>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</si>
  <si>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</si>
  <si>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</si>
  <si>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</si>
  <si>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</si>
  <si>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</si>
  <si>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</si>
  <si>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</si>
  <si>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</si>
  <si>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</si>
  <si>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</si>
  <si>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</si>
  <si>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</si>
  <si>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</si>
  <si>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</si>
  <si>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</si>
  <si>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</si>
  <si>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</si>
  <si>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</si>
  <si>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</si>
  <si>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</si>
  <si>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</si>
  <si>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</si>
  <si>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</si>
  <si>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</si>
  <si>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</si>
  <si>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</si>
  <si>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</si>
  <si>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</si>
  <si>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</si>
  <si>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</si>
  <si>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</si>
  <si>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</si>
  <si>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</si>
  <si>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</si>
  <si>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</si>
  <si>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</si>
  <si>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</si>
  <si>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</si>
  <si>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</si>
  <si>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</si>
  <si>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</si>
  <si>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</si>
  <si>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</si>
  <si>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</si>
  <si>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</si>
  <si>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</si>
  <si>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</si>
  <si>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</si>
  <si>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</si>
  <si>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</si>
  <si>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</si>
  <si>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</si>
  <si>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</si>
  <si>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</si>
  <si>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</si>
  <si>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</si>
  <si>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</si>
  <si>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</si>
  <si>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</si>
  <si>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</si>
  <si>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</si>
  <si>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</si>
  <si>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</si>
  <si>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</si>
  <si>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</si>
  <si>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</si>
  <si>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</si>
  <si>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</si>
  <si>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</si>
  <si>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</si>
  <si>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</si>
  <si>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</si>
  <si>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</si>
  <si>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</si>
  <si>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</si>
  <si>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</si>
  <si>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</si>
  <si>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</si>
  <si>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</si>
  <si>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</si>
  <si>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</si>
  <si>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</si>
  <si>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</si>
  <si>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</si>
  <si>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</si>
  <si>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</si>
  <si>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</si>
  <si>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</si>
  <si>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</si>
  <si>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</si>
  <si>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</si>
  <si>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</si>
  <si>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</si>
  <si>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</si>
  <si>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</si>
  <si>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</si>
  <si>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</si>
  <si>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</si>
  <si>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</si>
  <si>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</si>
  <si>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</si>
  <si>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</si>
  <si>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</si>
  <si>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</si>
  <si>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</si>
  <si>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</si>
  <si>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</si>
  <si>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</si>
  <si>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</si>
  <si>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</si>
  <si>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</si>
  <si>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</si>
  <si>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</si>
  <si>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</si>
  <si>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</si>
  <si>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</si>
  <si>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</si>
  <si>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</si>
  <si>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</si>
  <si>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</si>
  <si>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</si>
  <si>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</si>
  <si>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</si>
  <si>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</si>
  <si>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</si>
  <si>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</si>
  <si>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</si>
  <si>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</si>
  <si>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</si>
  <si>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</si>
  <si>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</si>
  <si>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</si>
  <si>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</si>
  <si>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</si>
  <si>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</si>
  <si>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</si>
  <si>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</si>
  <si>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</si>
  <si>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</si>
  <si>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</si>
  <si>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</si>
  <si>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</si>
  <si>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</si>
  <si>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</si>
  <si>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</si>
  <si>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</si>
  <si>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</si>
  <si>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</si>
  <si>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</si>
  <si>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</si>
  <si>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</si>
  <si>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</si>
  <si>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</si>
  <si>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</si>
  <si>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</si>
  <si>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</si>
  <si>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</si>
  <si>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</si>
  <si>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</si>
  <si>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</si>
  <si>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</si>
  <si>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</si>
  <si>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</si>
  <si>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</si>
  <si>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</si>
  <si>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</si>
  <si>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</si>
  <si>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</si>
  <si>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</si>
  <si>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</si>
  <si>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</si>
  <si>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</si>
  <si>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</si>
  <si>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</si>
  <si>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</si>
  <si>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</si>
  <si>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</si>
  <si>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</si>
  <si>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</si>
  <si>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</si>
  <si>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</si>
  <si>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</si>
  <si>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</si>
  <si>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</si>
  <si>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</si>
  <si>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</si>
  <si>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</si>
  <si>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</si>
  <si>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</si>
  <si>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</si>
  <si>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</si>
  <si>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</si>
  <si>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</si>
  <si>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</si>
  <si>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</si>
  <si>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</si>
  <si>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</si>
  <si>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</si>
  <si>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</si>
  <si>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</si>
  <si>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</si>
  <si>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</si>
  <si>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</si>
  <si>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</si>
  <si>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</si>
  <si>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</si>
  <si>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</si>
  <si>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</si>
  <si>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</si>
  <si>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</si>
  <si>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</si>
  <si>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</si>
  <si>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</si>
  <si>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</si>
  <si>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</si>
  <si>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</si>
  <si>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</si>
  <si>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</si>
  <si>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</si>
  <si>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</si>
  <si>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</si>
  <si>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</si>
  <si>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</si>
  <si>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</si>
  <si>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</si>
  <si>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</si>
  <si>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</si>
  <si>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</si>
  <si>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</si>
  <si>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</si>
  <si>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</si>
  <si>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</si>
  <si>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</si>
  <si>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</si>
  <si>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</si>
  <si>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</si>
  <si>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</si>
  <si>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</si>
  <si>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</si>
  <si>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</si>
  <si>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</si>
  <si>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</si>
  <si>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</si>
  <si>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</si>
  <si>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</si>
  <si>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</si>
  <si>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</si>
  <si>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</si>
  <si>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</si>
  <si>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</si>
  <si>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</si>
  <si>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</si>
  <si>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</si>
  <si>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</si>
  <si>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</si>
  <si>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</si>
  <si>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</si>
  <si>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</si>
  <si>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</si>
  <si>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</si>
  <si>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</si>
  <si>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</si>
  <si>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</si>
  <si>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</si>
  <si>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</si>
  <si>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</si>
  <si>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</si>
  <si>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</si>
  <si>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</si>
  <si>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</si>
  <si>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</si>
  <si>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</si>
  <si>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</si>
  <si>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</si>
  <si>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</si>
  <si>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</si>
  <si>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</si>
  <si>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</si>
  <si>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</si>
  <si>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</si>
  <si>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</si>
  <si>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</si>
  <si>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</si>
  <si>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</si>
  <si>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</si>
  <si>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</si>
  <si>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</si>
  <si>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</si>
  <si>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</si>
  <si>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</si>
  <si>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</si>
  <si>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</si>
  <si>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</si>
  <si>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</si>
  <si>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</si>
  <si>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</si>
  <si>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</si>
  <si>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</si>
  <si>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</si>
  <si>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</si>
  <si>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</si>
  <si>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</si>
  <si>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</si>
  <si>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</si>
  <si>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</si>
  <si>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</si>
  <si>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</si>
  <si>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</si>
  <si>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</si>
  <si>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</si>
  <si>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</si>
  <si>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</si>
  <si>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</si>
  <si>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</si>
  <si>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</si>
  <si>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</si>
  <si>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</si>
  <si>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</si>
  <si>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</si>
  <si>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</si>
  <si>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</si>
  <si>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</si>
  <si>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</si>
  <si>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</si>
  <si>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</si>
  <si>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</si>
  <si>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</si>
  <si>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</si>
  <si>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</si>
  <si>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</si>
  <si>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</si>
  <si>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</si>
  <si>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</si>
  <si>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</si>
  <si>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</si>
  <si>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</si>
  <si>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</si>
  <si>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</si>
  <si>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</si>
  <si>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</si>
  <si>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</si>
  <si>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</si>
  <si>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</si>
  <si>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</si>
  <si>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</si>
  <si>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</si>
  <si>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</si>
  <si>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</si>
  <si>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</si>
  <si>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</si>
  <si>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</si>
  <si>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</si>
  <si>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</si>
  <si>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</si>
  <si>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</si>
  <si>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</si>
  <si>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</si>
  <si>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</si>
  <si>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</si>
  <si>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</si>
  <si>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</si>
  <si>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</si>
  <si>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</si>
  <si>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</si>
  <si>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</si>
  <si>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</si>
  <si>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</si>
  <si>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</si>
  <si>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</si>
  <si>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</si>
  <si>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</si>
  <si>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</si>
  <si>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</si>
  <si>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</si>
  <si>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</si>
  <si>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</si>
  <si>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</si>
  <si>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</si>
  <si>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</si>
  <si>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</si>
  <si>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</si>
  <si>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</si>
  <si>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</si>
  <si>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</si>
  <si>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</si>
  <si>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</si>
  <si>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</si>
  <si>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</si>
  <si>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</si>
  <si>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</si>
  <si>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</si>
  <si>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</si>
  <si>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</si>
  <si>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</si>
  <si>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</si>
  <si>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</si>
  <si>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</si>
  <si>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</si>
  <si>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</si>
  <si>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</si>
  <si>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</si>
  <si>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</si>
  <si>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</si>
  <si>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</si>
  <si>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</si>
  <si>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</si>
  <si>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</si>
  <si>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</si>
  <si>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</si>
  <si>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</si>
  <si>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</si>
  <si>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</si>
  <si>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</si>
  <si>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</si>
  <si>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</si>
  <si>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</si>
  <si>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</si>
  <si>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</si>
  <si>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</si>
  <si>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</si>
  <si>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</si>
  <si>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</si>
  <si>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</si>
  <si>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</si>
  <si>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</si>
  <si>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</si>
  <si>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</si>
  <si>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</si>
  <si>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</si>
  <si>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</si>
  <si>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</si>
  <si>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</si>
  <si>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</si>
  <si>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</si>
  <si>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</si>
  <si>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</si>
  <si>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</si>
  <si>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</si>
  <si>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</si>
  <si>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</si>
  <si>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</si>
  <si>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</si>
  <si>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</si>
  <si>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</si>
  <si>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</si>
  <si>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</si>
  <si>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</si>
  <si>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</si>
  <si>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</si>
  <si>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</si>
  <si>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</si>
  <si>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</si>
  <si>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</si>
  <si>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</si>
  <si>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</si>
  <si>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</si>
  <si>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</si>
  <si>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</si>
  <si>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</si>
  <si>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</si>
  <si>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</si>
  <si>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</si>
  <si>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</si>
  <si>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</si>
  <si>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</si>
  <si>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</si>
  <si>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</si>
  <si>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</si>
  <si>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</si>
  <si>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</si>
  <si>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</si>
  <si>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</si>
  <si>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</si>
  <si>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</si>
  <si>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</si>
  <si>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</si>
  <si>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</si>
  <si>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</si>
  <si>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</si>
  <si>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</si>
  <si>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</si>
  <si>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</si>
  <si>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</si>
  <si>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</si>
  <si>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</si>
  <si>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</si>
  <si>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</si>
  <si>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</si>
  <si>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</si>
  <si>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</si>
  <si>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</si>
  <si>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</si>
  <si>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</si>
  <si>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</si>
  <si>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</si>
  <si>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</si>
  <si>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</si>
  <si>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</si>
  <si>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</si>
  <si>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</si>
  <si>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</si>
  <si>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</si>
  <si>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</si>
  <si>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</si>
  <si>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</si>
  <si>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</si>
  <si>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</si>
  <si>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</si>
  <si>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</si>
  <si>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</si>
  <si>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</si>
  <si>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</si>
  <si>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</si>
  <si>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</si>
  <si>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</si>
  <si>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</si>
  <si>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</si>
  <si>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</si>
  <si>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</si>
  <si>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</si>
  <si>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</si>
  <si>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</si>
  <si>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</si>
  <si>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</si>
  <si>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</si>
  <si>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</si>
  <si>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</si>
  <si>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</si>
  <si>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</si>
  <si>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</si>
  <si>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</si>
  <si>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</si>
  <si>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</si>
  <si>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</si>
  <si>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</si>
  <si>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</si>
  <si>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</si>
  <si>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</si>
  <si>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</si>
  <si>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</si>
  <si>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</si>
  <si>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</si>
  <si>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</si>
  <si>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</si>
  <si>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</si>
  <si>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</si>
  <si>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</si>
  <si>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</si>
  <si>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</si>
  <si>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</si>
  <si>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</si>
  <si>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</si>
  <si>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</si>
  <si>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</si>
  <si>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</si>
  <si>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</si>
  <si>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</si>
  <si>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</si>
  <si>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</si>
  <si>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</si>
  <si>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</si>
  <si>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</si>
  <si>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</si>
  <si>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</si>
  <si>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</si>
  <si>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</si>
  <si>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</si>
  <si>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</si>
  <si>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</si>
  <si>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</si>
  <si>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</si>
  <si>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</si>
  <si>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</si>
  <si>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</si>
  <si>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</si>
  <si>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</si>
  <si>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</si>
  <si>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</si>
  <si>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</si>
  <si>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</si>
  <si>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</si>
  <si>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</si>
  <si>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</si>
  <si>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</si>
  <si>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</si>
  <si>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</si>
  <si>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</si>
  <si>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</si>
  <si>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</si>
  <si>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</si>
  <si>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</si>
  <si>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</si>
  <si>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</si>
  <si>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</si>
  <si>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</si>
  <si>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</si>
  <si>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</si>
  <si>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</si>
  <si>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</si>
  <si>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</si>
  <si>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</si>
  <si>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</si>
  <si>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</si>
  <si>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</si>
  <si>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</si>
  <si>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</si>
  <si>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</si>
  <si>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</si>
  <si>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</si>
  <si>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</si>
  <si>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</si>
  <si>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</si>
  <si>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</si>
  <si>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</si>
  <si>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</si>
  <si>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</si>
  <si>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</si>
  <si>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</si>
  <si>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</si>
  <si>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</si>
  <si>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</si>
  <si>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</si>
  <si>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</si>
  <si>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</si>
  <si>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</si>
  <si>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</si>
  <si>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</si>
  <si>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</si>
  <si>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</si>
  <si>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</si>
  <si>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</si>
  <si>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</si>
  <si>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</si>
  <si>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</si>
  <si>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</si>
  <si>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</si>
  <si>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</si>
  <si>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</si>
  <si>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</si>
  <si>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</si>
  <si>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</si>
  <si>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</si>
  <si>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</si>
  <si>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</si>
  <si>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</si>
  <si>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</si>
  <si>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</si>
  <si>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</si>
  <si>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</si>
  <si>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</si>
  <si>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</si>
  <si>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</si>
  <si>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</si>
  <si>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</si>
  <si>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</si>
  <si>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</si>
  <si>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</si>
  <si>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</si>
  <si>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</si>
  <si>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</si>
  <si>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</si>
  <si>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</si>
  <si>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</si>
  <si>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</si>
  <si>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</si>
  <si>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</si>
  <si>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</si>
  <si>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</si>
  <si>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</si>
  <si>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</si>
  <si>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</si>
  <si>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</si>
  <si>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</si>
  <si>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</si>
  <si>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</si>
  <si>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</si>
  <si>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</si>
  <si>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</si>
  <si>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</si>
  <si>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</si>
  <si>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</si>
  <si>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</si>
  <si>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</si>
  <si>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</si>
  <si>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</si>
  <si>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</si>
  <si>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</si>
  <si>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</si>
  <si>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</si>
  <si>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</si>
  <si>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</si>
  <si>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</si>
  <si>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</si>
  <si>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</si>
  <si>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</si>
  <si>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</si>
  <si>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</si>
  <si>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</si>
  <si>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</si>
  <si>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</si>
  <si>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</si>
  <si>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</si>
  <si>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</si>
  <si>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</si>
  <si>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</si>
  <si>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</si>
  <si>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</si>
  <si>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</si>
  <si>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</si>
  <si>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</si>
  <si>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</si>
  <si>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</si>
  <si>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</si>
  <si>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</si>
  <si>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</si>
  <si>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</si>
  <si>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</si>
  <si>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</si>
  <si>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</si>
  <si>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</si>
  <si>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</si>
  <si>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</si>
  <si>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</si>
  <si>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</si>
  <si>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</si>
  <si>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</si>
  <si>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</si>
  <si>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</si>
  <si>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</si>
  <si>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</si>
  <si>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</si>
  <si>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</si>
  <si>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</si>
  <si>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</si>
  <si>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</si>
  <si>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</si>
  <si>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</si>
  <si>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</si>
  <si>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</si>
  <si>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</si>
  <si>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</si>
  <si>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</si>
  <si>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</si>
  <si>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</si>
  <si>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</si>
  <si>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</si>
  <si>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</si>
  <si>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</si>
  <si>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</si>
  <si>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</si>
  <si>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</si>
  <si>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</si>
  <si>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</si>
  <si>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</si>
  <si>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</si>
  <si>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</si>
  <si>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</si>
  <si>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</si>
  <si>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</si>
  <si>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</si>
  <si>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</si>
  <si>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</si>
  <si>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</si>
  <si>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</si>
  <si>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</si>
  <si>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</si>
  <si>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</si>
  <si>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</si>
  <si>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</si>
  <si>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</si>
  <si>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</si>
  <si>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</si>
  <si>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</si>
  <si>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</si>
  <si>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</si>
  <si>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</si>
  <si>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</si>
  <si>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</si>
  <si>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</si>
  <si>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</si>
  <si>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</si>
  <si>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</si>
  <si>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</si>
  <si>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</si>
  <si>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</si>
  <si>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</si>
  <si>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</si>
  <si>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</si>
  <si>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</si>
  <si>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</si>
  <si>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</si>
  <si>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</si>
  <si>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</si>
  <si>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</si>
  <si>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</si>
  <si>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</si>
  <si>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</si>
  <si>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</si>
  <si>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</si>
  <si>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</si>
  <si>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</si>
  <si>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</si>
  <si>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</si>
  <si>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</si>
  <si>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</si>
  <si>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</si>
  <si>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</si>
  <si>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</si>
  <si>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</si>
  <si>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</si>
  <si>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</si>
  <si>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</si>
  <si>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</si>
  <si>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</si>
  <si>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</si>
  <si>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</si>
  <si>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</si>
  <si>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</si>
  <si>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</si>
  <si>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</si>
  <si>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</si>
  <si>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</si>
  <si>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</si>
  <si>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</si>
  <si>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</si>
  <si>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</si>
  <si>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</si>
  <si>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</si>
  <si>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</si>
  <si>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</si>
  <si>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</si>
  <si>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</si>
  <si>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</si>
  <si>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</si>
  <si>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</si>
  <si>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</si>
  <si>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</si>
  <si>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</si>
  <si>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</si>
  <si>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</si>
  <si>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</si>
  <si>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</si>
  <si>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</si>
  <si>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</si>
  <si>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</si>
  <si>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</si>
  <si>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</si>
  <si>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</si>
  <si>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</si>
  <si>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</si>
  <si>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</si>
  <si>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</si>
  <si>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</si>
  <si>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</si>
  <si>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</si>
  <si>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</si>
  <si>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</si>
  <si>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</si>
  <si>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</si>
  <si>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</si>
  <si>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</si>
  <si>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</si>
  <si>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</si>
  <si>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</si>
  <si>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</si>
  <si>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</si>
  <si>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</si>
  <si>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</si>
  <si>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</si>
  <si>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</si>
  <si>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</si>
  <si>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</si>
  <si>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</si>
  <si>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</si>
  <si>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</si>
  <si>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</si>
  <si>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</si>
  <si>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</si>
  <si>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</si>
  <si>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</si>
  <si>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</si>
  <si>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</si>
  <si>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</si>
  <si>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</si>
  <si>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</si>
  <si>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</si>
  <si>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</si>
  <si>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</si>
  <si>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</si>
  <si>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</si>
  <si>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</si>
  <si>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</si>
  <si>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</si>
  <si>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</si>
  <si>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</si>
  <si>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</si>
  <si>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</si>
  <si>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</si>
  <si>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</si>
  <si>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</si>
  <si>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</si>
  <si>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</si>
  <si>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</si>
  <si>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</si>
  <si>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</si>
  <si>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</si>
  <si>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</si>
  <si>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</si>
  <si>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</si>
  <si>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</si>
  <si>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</si>
  <si>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</si>
  <si>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</si>
  <si>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</si>
  <si>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</si>
  <si>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</si>
  <si>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</si>
  <si>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</si>
  <si>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</si>
  <si>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</si>
  <si>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</si>
  <si>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</si>
  <si>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</si>
  <si>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</si>
  <si>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</si>
  <si>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</si>
  <si>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</si>
  <si>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</si>
  <si>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</si>
  <si>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</si>
  <si>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</si>
  <si>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</si>
  <si>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</si>
  <si>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</si>
  <si>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</si>
  <si>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</si>
  <si>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</si>
  <si>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</si>
  <si>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</si>
  <si>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</si>
  <si>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</si>
  <si>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</si>
  <si>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</si>
  <si>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</si>
  <si>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</si>
  <si>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</si>
  <si>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</si>
  <si>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</si>
  <si>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</si>
  <si>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</si>
  <si>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</si>
  <si>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</si>
  <si>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</si>
  <si>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</si>
  <si>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</si>
  <si>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</si>
  <si>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</si>
  <si>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</si>
  <si>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</si>
  <si>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</si>
  <si>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</si>
  <si>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</si>
  <si>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</si>
  <si>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</si>
  <si>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</si>
  <si>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</si>
  <si>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</si>
  <si>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</si>
  <si>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</si>
  <si>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</si>
  <si>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</si>
  <si>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</si>
  <si>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</si>
  <si>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</si>
  <si>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</si>
  <si>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</si>
  <si>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</si>
  <si>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</si>
  <si>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</si>
  <si>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</si>
  <si>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</si>
  <si>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</si>
  <si>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</si>
  <si>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</si>
  <si>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</si>
  <si>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</si>
  <si>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</si>
  <si>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</si>
  <si>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</si>
  <si>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</si>
  <si>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</si>
  <si>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</si>
  <si>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</si>
  <si>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</si>
  <si>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</si>
  <si>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</si>
  <si>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</si>
  <si>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</si>
  <si>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</si>
  <si>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</si>
  <si>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</si>
  <si>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</si>
  <si>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</si>
  <si>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</si>
  <si>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</si>
  <si>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</si>
  <si>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</si>
  <si>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</si>
  <si>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</si>
  <si>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</si>
  <si>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</si>
  <si>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</si>
  <si>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</si>
  <si>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</si>
  <si>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</si>
  <si>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</si>
  <si>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</si>
  <si>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</si>
  <si>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</si>
  <si>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</si>
  <si>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</si>
  <si>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</si>
  <si>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</si>
  <si>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</si>
  <si>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</si>
  <si>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</si>
  <si>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</si>
  <si>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</si>
  <si>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</si>
  <si>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</si>
  <si>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</si>
  <si>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</si>
  <si>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</si>
  <si>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</si>
  <si>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</si>
  <si>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</si>
  <si>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</si>
  <si>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</si>
  <si>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</si>
  <si>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</si>
  <si>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</si>
  <si>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</si>
  <si>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</si>
  <si>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</si>
  <si>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</si>
  <si>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</si>
  <si>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</si>
  <si>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</si>
  <si>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</si>
  <si>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</si>
  <si>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</si>
  <si>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</si>
  <si>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</si>
  <si>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</si>
  <si>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</si>
  <si>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</si>
  <si>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</si>
  <si>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</si>
  <si>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</si>
  <si>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</si>
  <si>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</si>
  <si>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</si>
  <si>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</si>
  <si>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</si>
  <si>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</si>
  <si>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</si>
  <si>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</si>
  <si>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</si>
  <si>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</si>
  <si>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</si>
  <si>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</si>
  <si>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</si>
  <si>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</si>
  <si>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</si>
  <si>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</si>
  <si>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</si>
  <si>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</si>
  <si>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</si>
  <si>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</si>
  <si>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</si>
  <si>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</si>
  <si>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</si>
  <si>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</si>
  <si>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</si>
  <si>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</si>
  <si>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</si>
  <si>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</si>
  <si>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</si>
  <si>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</si>
  <si>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</si>
  <si>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</si>
  <si>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</si>
  <si>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</si>
  <si>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</si>
  <si>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</si>
  <si>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</si>
  <si>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</si>
  <si>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</si>
  <si>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</si>
  <si>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</si>
  <si>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</si>
  <si>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</si>
  <si>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</si>
  <si>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</si>
  <si>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</si>
  <si>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</si>
  <si>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</si>
  <si>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</si>
  <si>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</si>
  <si>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</si>
  <si>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</si>
  <si>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</si>
  <si>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</si>
  <si>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</si>
  <si>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</si>
  <si>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</si>
  <si>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</si>
  <si>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</si>
  <si>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</si>
  <si>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</si>
  <si>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</si>
  <si>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</si>
  <si>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</si>
  <si>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</si>
  <si>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</si>
  <si>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</si>
  <si>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</si>
  <si>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</si>
  <si>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</si>
  <si>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</si>
  <si>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</si>
  <si>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</si>
  <si>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</si>
  <si>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</si>
  <si>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</si>
  <si>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</si>
  <si>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</si>
  <si>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</si>
  <si>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</si>
  <si>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</si>
  <si>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</si>
  <si>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</si>
  <si>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</si>
  <si>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</si>
  <si>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</si>
  <si>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</si>
  <si>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</si>
  <si>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</si>
  <si>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</si>
  <si>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</si>
  <si>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</si>
  <si>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</si>
  <si>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</si>
  <si>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</si>
  <si>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</si>
  <si>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</si>
  <si>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</si>
  <si>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</si>
  <si>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</si>
  <si>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</si>
  <si>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</si>
  <si>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</si>
  <si>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</si>
  <si>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</si>
  <si>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</si>
  <si>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</si>
  <si>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</si>
  <si>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</si>
  <si>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</si>
  <si>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</si>
  <si>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</si>
  <si>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</si>
  <si>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</si>
  <si>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</si>
  <si>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</si>
  <si>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</si>
  <si>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</si>
  <si>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</si>
  <si>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</si>
  <si>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</si>
  <si>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</si>
  <si>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</si>
  <si>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</si>
  <si>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</si>
  <si>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</si>
  <si>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</si>
  <si>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</si>
  <si>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</si>
  <si>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</si>
  <si>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</si>
  <si>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</si>
  <si>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</si>
  <si>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</si>
  <si>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</si>
  <si>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</si>
  <si>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</si>
  <si>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</si>
  <si>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</si>
  <si>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</si>
  <si>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</si>
  <si>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</si>
  <si>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</si>
  <si>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</si>
  <si>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</si>
  <si>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</si>
  <si>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</si>
  <si>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</si>
  <si>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</si>
  <si>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</si>
  <si>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</si>
  <si>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</si>
  <si>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</si>
  <si>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</si>
  <si>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</si>
  <si>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</si>
  <si>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</si>
  <si>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</si>
  <si>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</si>
  <si>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</si>
  <si>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</si>
  <si>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</si>
  <si>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</si>
  <si>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</si>
  <si>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</si>
  <si>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</si>
  <si>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</si>
  <si>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</si>
  <si>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</si>
  <si>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</si>
  <si>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</si>
  <si>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</si>
  <si>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</si>
  <si>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</si>
  <si>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</si>
  <si>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</si>
  <si>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</si>
  <si>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</si>
  <si>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</si>
  <si>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</si>
  <si>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</si>
  <si>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</si>
  <si>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</si>
  <si>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</si>
  <si>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</si>
  <si>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</si>
  <si>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</si>
  <si>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</si>
  <si>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</si>
  <si>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</si>
  <si>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</si>
  <si>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</si>
  <si>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</si>
  <si>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</si>
  <si>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</si>
  <si>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</si>
  <si>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</si>
  <si>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</si>
  <si>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</si>
  <si>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</si>
  <si>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</si>
  <si>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</si>
  <si>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</si>
  <si>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</si>
  <si>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</si>
  <si>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</si>
  <si>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</si>
  <si>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</si>
  <si>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</si>
  <si>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</si>
  <si>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</si>
  <si>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</si>
  <si>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</si>
  <si>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</si>
  <si>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</si>
  <si>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</si>
  <si>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</si>
  <si>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</si>
  <si>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</si>
  <si>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</si>
  <si>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</si>
  <si>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</si>
  <si>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</si>
  <si>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</si>
  <si>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</si>
  <si>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</si>
  <si>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</si>
  <si>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</si>
  <si>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</si>
  <si>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</si>
  <si>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</si>
  <si>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</si>
  <si>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</si>
  <si>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</si>
  <si>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</si>
  <si>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</si>
  <si>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</si>
  <si>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</si>
  <si>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</si>
  <si>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</si>
  <si>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</si>
  <si>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</si>
  <si>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</si>
  <si>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</si>
  <si>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</si>
  <si>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</si>
  <si>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</si>
  <si>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</si>
  <si>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</si>
  <si>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</si>
  <si>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</si>
  <si>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</si>
  <si>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</si>
  <si>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</si>
  <si>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</si>
  <si>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</si>
  <si>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</si>
  <si>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</si>
  <si>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</si>
  <si>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</si>
  <si>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</si>
  <si>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</si>
  <si>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</si>
  <si>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</si>
  <si>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</si>
  <si>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</si>
  <si>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</si>
  <si>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</si>
  <si>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</si>
  <si>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</si>
  <si>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</si>
  <si>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</si>
  <si>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</si>
  <si>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</si>
  <si>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</si>
  <si>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</si>
  <si>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</si>
  <si>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</si>
  <si>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</si>
  <si>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</si>
  <si>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</si>
  <si>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</si>
  <si>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</si>
  <si>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</si>
  <si>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</si>
  <si>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</si>
  <si>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</si>
  <si>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</si>
  <si>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</si>
  <si>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</si>
  <si>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</si>
  <si>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</si>
  <si>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</si>
  <si>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</si>
  <si>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</si>
  <si>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</si>
  <si>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</si>
  <si>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</si>
  <si>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</si>
  <si>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</si>
  <si>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</si>
  <si>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</si>
  <si>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</si>
  <si>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</si>
  <si>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</si>
  <si>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</si>
  <si>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</si>
  <si>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</si>
  <si>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</si>
  <si>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</si>
  <si>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</si>
  <si>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</si>
  <si>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</si>
  <si>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</si>
  <si>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</si>
  <si>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</si>
  <si>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</si>
  <si>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</si>
  <si>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</si>
  <si>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</si>
  <si>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</si>
  <si>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</si>
  <si>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</si>
  <si>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</si>
  <si>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</si>
  <si>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</si>
  <si>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</si>
  <si>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</si>
  <si>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</si>
  <si>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</si>
  <si>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</si>
  <si>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</si>
  <si>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</si>
  <si>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</si>
  <si>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</si>
  <si>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</si>
  <si>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</si>
  <si>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</si>
  <si>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</si>
  <si>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</si>
  <si>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</si>
  <si>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</si>
  <si>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</si>
  <si>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</si>
  <si>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</si>
  <si>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</si>
  <si>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</si>
  <si>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</si>
  <si>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</si>
  <si>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</si>
  <si>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</si>
  <si>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</si>
  <si>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</si>
  <si>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</si>
  <si>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</si>
  <si>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</si>
  <si>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</si>
  <si>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</si>
  <si>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</si>
  <si>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</si>
  <si>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</si>
  <si>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</si>
  <si>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</si>
  <si>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</si>
  <si>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</si>
  <si>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</si>
  <si>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</si>
  <si>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</si>
  <si>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</si>
  <si>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</si>
  <si>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</si>
  <si>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</si>
  <si>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</si>
  <si>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</si>
  <si>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</si>
  <si>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</si>
  <si>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</si>
  <si>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</si>
  <si>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</si>
  <si>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</si>
  <si>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</si>
  <si>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</si>
  <si>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</si>
  <si>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</si>
  <si>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</si>
  <si>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</si>
  <si>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</si>
  <si>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</si>
  <si>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</si>
  <si>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</si>
  <si>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</si>
  <si>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</si>
  <si>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</si>
  <si>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</si>
  <si>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</si>
  <si>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</si>
  <si>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</si>
  <si>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</si>
  <si>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</si>
  <si>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</si>
  <si>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</si>
  <si>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</si>
  <si>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</si>
  <si>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</si>
  <si>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</si>
  <si>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</si>
  <si>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</si>
  <si>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</si>
  <si>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</si>
  <si>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</si>
  <si>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</si>
  <si>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</si>
  <si>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</si>
  <si>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</si>
  <si>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</si>
  <si>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</si>
  <si>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</si>
  <si>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</si>
  <si>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</si>
  <si>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</si>
  <si>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</si>
  <si>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</si>
  <si>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</si>
  <si>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</si>
  <si>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</si>
  <si>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</si>
  <si>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</si>
  <si>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</si>
  <si>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</si>
  <si>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</si>
  <si>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</si>
  <si>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</si>
  <si>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</si>
  <si>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</si>
  <si>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</si>
  <si>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</si>
  <si>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</si>
  <si>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</si>
  <si>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</si>
  <si>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</si>
  <si>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</si>
  <si>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</si>
  <si>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</si>
  <si>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</si>
  <si>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</si>
  <si>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</si>
  <si>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</si>
  <si>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</si>
  <si>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</si>
  <si>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</si>
  <si>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</si>
  <si>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</si>
  <si>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</si>
  <si>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</si>
  <si>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</si>
  <si>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</si>
  <si>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</si>
  <si>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</si>
  <si>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</si>
  <si>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</si>
  <si>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</si>
  <si>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</si>
  <si>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</si>
  <si>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</si>
  <si>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</si>
  <si>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</si>
  <si>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</si>
  <si>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</si>
  <si>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</si>
  <si>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</si>
  <si>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</si>
  <si>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</si>
  <si>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</si>
  <si>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</si>
  <si>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</si>
  <si>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</si>
  <si>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</si>
  <si>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</si>
  <si>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</si>
  <si>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</si>
  <si>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</si>
  <si>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</si>
  <si>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</si>
  <si>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</si>
  <si>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</si>
  <si>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</si>
  <si>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</si>
  <si>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</si>
  <si>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</si>
  <si>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</si>
  <si>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</si>
  <si>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</si>
  <si>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</si>
  <si>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</si>
  <si>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</si>
  <si>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</si>
  <si>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</si>
  <si>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</si>
  <si>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</si>
  <si>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</si>
  <si>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</si>
  <si>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</si>
  <si>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</si>
  <si>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</si>
  <si>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</si>
  <si>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</si>
  <si>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</si>
  <si>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</si>
  <si>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</si>
  <si>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</si>
  <si>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</si>
  <si>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</si>
  <si>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</si>
  <si>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</si>
  <si>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</si>
  <si>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</si>
  <si>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</si>
  <si>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</si>
  <si>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</si>
  <si>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</si>
  <si>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</si>
  <si>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</si>
  <si>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</si>
  <si>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</si>
  <si>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</si>
  <si>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</si>
  <si>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</si>
  <si>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</si>
  <si>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</si>
  <si>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</si>
  <si>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</si>
  <si>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</si>
  <si>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</si>
  <si>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</si>
  <si>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</si>
  <si>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</si>
  <si>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</si>
  <si>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</si>
  <si>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</si>
  <si>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</si>
  <si>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</si>
  <si>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</si>
  <si>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</si>
  <si>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</si>
  <si>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</si>
  <si>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</si>
  <si>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</si>
  <si>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</si>
  <si>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</si>
  <si>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</si>
  <si>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</si>
  <si>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</si>
  <si>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</si>
  <si>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</si>
  <si>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</si>
  <si>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</si>
  <si>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</si>
  <si>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</si>
  <si>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</si>
  <si>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</si>
  <si>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</si>
  <si>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</si>
  <si>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</si>
  <si>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</si>
  <si>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</si>
  <si>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</si>
  <si>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</si>
  <si>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</si>
  <si>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</si>
  <si>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</si>
  <si>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</si>
  <si>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</si>
  <si>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</si>
  <si>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</si>
  <si>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</si>
  <si>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</si>
  <si>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</si>
  <si>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</si>
  <si>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</si>
  <si>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</si>
  <si>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</si>
  <si>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</si>
  <si>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</si>
  <si>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</si>
  <si>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</si>
  <si>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</si>
  <si>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</si>
  <si>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</si>
  <si>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</si>
  <si>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</si>
  <si>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</si>
  <si>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</si>
  <si>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</si>
  <si>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</si>
  <si>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</si>
  <si>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</si>
  <si>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</si>
  <si>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</si>
  <si>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</si>
  <si>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</si>
  <si>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</si>
  <si>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</si>
  <si>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</si>
  <si>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</si>
  <si>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</si>
  <si>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</si>
  <si>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</si>
  <si>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</si>
  <si>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</si>
  <si>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</si>
  <si>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</si>
  <si>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</si>
  <si>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</si>
  <si>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</si>
  <si>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</si>
  <si>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</si>
  <si>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</si>
  <si>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</si>
  <si>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</si>
  <si>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</si>
  <si>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</si>
  <si>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</si>
  <si>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</si>
  <si>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</si>
  <si>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</si>
  <si>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</si>
  <si>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</si>
  <si>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</si>
  <si>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</si>
  <si>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</si>
  <si>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</si>
  <si>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</si>
  <si>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</si>
  <si>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</si>
  <si>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</si>
  <si>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</si>
  <si>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</si>
  <si>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</si>
  <si>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</si>
  <si>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</si>
  <si>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</si>
  <si>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</si>
  <si>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</si>
  <si>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</si>
  <si>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</si>
  <si>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</si>
  <si>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</si>
  <si>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</si>
  <si>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</si>
  <si>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</si>
  <si>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</si>
  <si>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</si>
  <si>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</si>
  <si>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</si>
  <si>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</si>
  <si>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</si>
  <si>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</si>
  <si>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</si>
  <si>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</si>
  <si>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</si>
  <si>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</si>
  <si>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</si>
  <si>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</si>
  <si>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</si>
  <si>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</si>
  <si>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</si>
  <si>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</si>
  <si>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</si>
  <si>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</si>
  <si>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</si>
  <si>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</si>
  <si>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</si>
  <si>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</si>
  <si>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</si>
  <si>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</si>
  <si>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</si>
  <si>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</si>
  <si>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</si>
  <si>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</si>
  <si>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</si>
  <si>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</si>
  <si>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</si>
  <si>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</si>
  <si>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</si>
  <si>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</si>
  <si>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</si>
  <si>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</si>
  <si>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</si>
  <si>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</si>
  <si>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</si>
  <si>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</si>
  <si>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</si>
  <si>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</si>
  <si>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</si>
  <si>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</si>
  <si>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</si>
  <si>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</si>
  <si>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</si>
  <si>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</si>
  <si>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</si>
  <si>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</si>
  <si>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</si>
  <si>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</si>
  <si>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</si>
  <si>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</si>
  <si>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</si>
  <si>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</si>
  <si>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</si>
  <si>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</si>
  <si>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</si>
  <si>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</si>
  <si>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</si>
  <si>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</si>
  <si>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</si>
  <si>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</si>
  <si>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</si>
  <si>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</si>
  <si>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</si>
  <si>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</si>
  <si>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</si>
  <si>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</si>
  <si>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</si>
  <si>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</si>
  <si>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</si>
  <si>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</si>
  <si>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</si>
  <si>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</si>
  <si>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</si>
  <si>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</si>
  <si>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</si>
  <si>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</si>
  <si>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</si>
  <si>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</si>
  <si>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</si>
  <si>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</si>
  <si>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</si>
  <si>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</si>
  <si>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</si>
  <si>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</si>
  <si>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</si>
  <si>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</si>
  <si>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</si>
  <si>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</si>
  <si>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</si>
  <si>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</si>
  <si>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</si>
  <si>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</si>
  <si>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</si>
  <si>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</si>
  <si>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</si>
  <si>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</si>
  <si>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</si>
  <si>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</si>
  <si>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</si>
  <si>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</si>
  <si>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</si>
  <si>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</si>
  <si>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</si>
  <si>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</si>
  <si>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</si>
  <si>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</si>
  <si>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</si>
  <si>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</si>
  <si>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</si>
  <si>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</si>
  <si>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</si>
  <si>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</si>
  <si>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</si>
  <si>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</si>
  <si>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</si>
  <si>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</si>
  <si>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</si>
  <si>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</si>
  <si>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</si>
  <si>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</si>
  <si>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</si>
  <si>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</si>
  <si>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</si>
  <si>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</si>
  <si>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</si>
  <si>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</si>
  <si>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</si>
  <si>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</si>
  <si>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</si>
  <si>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</si>
  <si>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</si>
  <si>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</si>
  <si>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</si>
  <si>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</si>
  <si>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</si>
  <si>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</si>
  <si>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</si>
  <si>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</si>
  <si>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</si>
  <si>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</si>
  <si>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</si>
  <si>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</si>
  <si>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</si>
  <si>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</si>
  <si>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</si>
  <si>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</si>
  <si>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</si>
  <si>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</si>
  <si>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</si>
  <si>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</si>
  <si>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</si>
  <si>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</si>
  <si>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</si>
  <si>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</si>
  <si>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</si>
  <si>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</si>
  <si>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</si>
  <si>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</si>
  <si>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</si>
  <si>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</si>
  <si>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</si>
  <si>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</si>
  <si>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</si>
  <si>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</si>
  <si>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</si>
  <si>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</si>
  <si>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</si>
  <si>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</si>
  <si>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</si>
  <si>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</si>
  <si>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</si>
  <si>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</si>
  <si>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</si>
  <si>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</si>
  <si>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</si>
  <si>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</si>
  <si>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</si>
  <si>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</si>
  <si>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</si>
  <si>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</si>
  <si>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</si>
  <si>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</si>
  <si>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</si>
  <si>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</si>
  <si>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</si>
  <si>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</si>
  <si>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</si>
  <si>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</si>
  <si>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</si>
  <si>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</si>
  <si>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</si>
  <si>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</si>
  <si>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</si>
  <si>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</si>
  <si>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</si>
  <si>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</si>
  <si>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</si>
  <si>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</si>
  <si>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</si>
  <si>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</si>
  <si>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</si>
  <si>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</si>
  <si>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</si>
  <si>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</si>
  <si>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</si>
  <si>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</si>
  <si>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</si>
  <si>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</si>
  <si>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</si>
  <si>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</si>
  <si>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</si>
  <si>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</si>
  <si>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</si>
  <si>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</si>
  <si>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</si>
  <si>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</si>
  <si>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</si>
  <si>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</si>
  <si>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</si>
  <si>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</si>
  <si>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</si>
  <si>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</si>
  <si>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</si>
  <si>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</si>
  <si>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</si>
  <si>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</si>
  <si>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</si>
  <si>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</si>
  <si>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</si>
  <si>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</si>
  <si>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</si>
  <si>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</si>
  <si>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</si>
  <si>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</si>
  <si>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</si>
  <si>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</si>
  <si>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</si>
  <si>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</si>
  <si>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</si>
  <si>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</si>
  <si>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</si>
  <si>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</si>
  <si>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</si>
  <si>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</si>
  <si>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</si>
  <si>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</si>
  <si>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</si>
  <si>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</si>
  <si>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</si>
  <si>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</si>
  <si>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</si>
  <si>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</si>
  <si>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</si>
  <si>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</si>
  <si>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</si>
  <si>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</si>
  <si>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</si>
  <si>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</si>
  <si>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</si>
  <si>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</si>
  <si>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</si>
  <si>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</si>
  <si>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</si>
  <si>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</si>
  <si>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</si>
  <si>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</si>
  <si>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</si>
  <si>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</si>
  <si>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</si>
  <si>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</si>
  <si>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</si>
  <si>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</si>
  <si>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</si>
  <si>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</si>
  <si>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</si>
  <si>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</si>
  <si>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</si>
  <si>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</si>
  <si>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</si>
  <si>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</si>
  <si>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</si>
  <si>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</si>
  <si>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</si>
  <si>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</si>
  <si>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</si>
  <si>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</si>
  <si>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</si>
  <si>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</si>
  <si>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</si>
  <si>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</si>
  <si>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</si>
  <si>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</si>
  <si>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</si>
  <si>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</si>
  <si>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</si>
  <si>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</si>
  <si>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</si>
  <si>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</si>
  <si>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</si>
  <si>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</si>
  <si>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</si>
  <si>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</si>
  <si>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</si>
  <si>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</si>
  <si>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</si>
  <si>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</si>
  <si>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</si>
  <si>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</si>
  <si>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</si>
  <si>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</si>
  <si>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</si>
  <si>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</si>
  <si>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</si>
  <si>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</si>
  <si>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</si>
  <si>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</si>
  <si>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</si>
  <si>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</si>
  <si>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</si>
  <si>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</si>
  <si>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</si>
  <si>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</si>
  <si>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</si>
  <si>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</si>
  <si>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</si>
  <si>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</si>
  <si>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</si>
  <si>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</si>
  <si>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</si>
  <si>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</si>
  <si>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</si>
  <si>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</si>
  <si>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</si>
  <si>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</si>
  <si>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</si>
  <si>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</si>
  <si>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</si>
  <si>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</si>
  <si>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</si>
  <si>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</si>
  <si>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</si>
  <si>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</si>
  <si>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</si>
  <si>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</si>
  <si>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</si>
  <si>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</si>
  <si>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</si>
  <si>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</si>
  <si>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</si>
  <si>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</si>
  <si>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</si>
  <si>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</si>
  <si>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</si>
  <si>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</si>
  <si>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</si>
  <si>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</si>
  <si>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</si>
  <si>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</si>
  <si>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</si>
  <si>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</si>
  <si>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</si>
  <si>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</si>
  <si>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</si>
  <si>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</si>
  <si>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</si>
  <si>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</si>
  <si>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</si>
  <si>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</si>
  <si>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</si>
  <si>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</si>
  <si>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</si>
  <si>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</si>
  <si>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</si>
  <si>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</si>
  <si>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</si>
  <si>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</si>
  <si>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</si>
  <si>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</si>
  <si>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</si>
  <si>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</si>
  <si>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</si>
  <si>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</si>
  <si>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</si>
  <si>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</si>
  <si>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</si>
  <si>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</si>
  <si>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</si>
  <si>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</si>
  <si>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</si>
  <si>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</si>
  <si>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</si>
  <si>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</si>
  <si>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</si>
  <si>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</si>
  <si>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</si>
  <si>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</si>
  <si>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</si>
  <si>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</si>
  <si>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</si>
  <si>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</si>
  <si>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</si>
  <si>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</si>
  <si>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</si>
  <si>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</si>
  <si>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</si>
  <si>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</si>
  <si>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</si>
  <si>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</si>
  <si>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</si>
  <si>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</si>
  <si>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</si>
  <si>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</si>
  <si>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</si>
  <si>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</si>
  <si>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</si>
  <si>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</si>
  <si>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</si>
  <si>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</si>
  <si>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</si>
  <si>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</si>
  <si>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</si>
  <si>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</si>
  <si>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</si>
  <si>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</si>
  <si>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</si>
  <si>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</si>
  <si>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</si>
  <si>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</si>
  <si>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</si>
  <si>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</si>
  <si>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</si>
  <si>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</si>
  <si>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</si>
  <si>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</si>
  <si>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</si>
  <si>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</si>
  <si>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</si>
  <si>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</si>
  <si>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</si>
  <si>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</si>
  <si>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</si>
  <si>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</si>
  <si>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</si>
  <si>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</si>
  <si>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</si>
  <si>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</si>
  <si>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</si>
  <si>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</si>
  <si>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</si>
  <si>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</si>
  <si>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</si>
  <si>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</si>
  <si>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</si>
  <si>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</si>
  <si>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</si>
  <si>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</si>
  <si>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</si>
  <si>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</si>
  <si>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</si>
  <si>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</si>
  <si>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</si>
  <si>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</si>
  <si>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</si>
  <si>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</si>
  <si>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</si>
  <si>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</si>
  <si>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</si>
  <si>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</si>
  <si>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</si>
  <si>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</si>
  <si>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</si>
  <si>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</si>
  <si>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</si>
  <si>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</si>
  <si>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</si>
  <si>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</si>
  <si>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</si>
  <si>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</si>
  <si>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</si>
  <si>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</si>
  <si>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</si>
  <si>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</si>
  <si>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</si>
  <si>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</si>
  <si>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</si>
  <si>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</si>
  <si>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</si>
  <si>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</si>
  <si>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</si>
  <si>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</si>
  <si>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</si>
  <si>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</si>
  <si>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</si>
  <si>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</si>
  <si>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</si>
  <si>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</si>
  <si>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</si>
  <si>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</si>
  <si>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</si>
  <si>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</si>
  <si>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</si>
  <si>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</si>
  <si>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</si>
  <si>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</si>
  <si>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</si>
  <si>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</si>
  <si>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</si>
  <si>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</si>
  <si>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</si>
  <si>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</si>
  <si>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</si>
  <si>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</si>
  <si>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</si>
  <si>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</si>
  <si>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</si>
  <si>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</si>
  <si>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</si>
  <si>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</si>
  <si>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</si>
  <si>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</si>
  <si>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</si>
  <si>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</si>
  <si>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</si>
  <si>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</si>
  <si>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</si>
  <si>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</si>
  <si>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</si>
  <si>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</si>
  <si>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</si>
  <si>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</si>
  <si>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</si>
  <si>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</si>
  <si>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</si>
  <si>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</si>
  <si>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</si>
  <si>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</si>
  <si>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</si>
  <si>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</si>
  <si>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</si>
  <si>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</si>
  <si>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</si>
  <si>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</si>
  <si>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</si>
  <si>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</si>
  <si>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</si>
  <si>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</si>
  <si>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</si>
  <si>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</si>
  <si>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</si>
  <si>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</si>
  <si>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</si>
  <si>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</si>
  <si>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</si>
  <si>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</si>
  <si>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</si>
  <si>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</si>
  <si>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</si>
  <si>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</si>
  <si>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</si>
  <si>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</si>
  <si>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</si>
  <si>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</si>
  <si>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</si>
  <si>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</si>
  <si>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</si>
  <si>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</si>
  <si>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</si>
  <si>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</si>
  <si>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</si>
  <si>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</si>
  <si>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</si>
  <si>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</si>
  <si>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</si>
  <si>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</si>
  <si>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</si>
  <si>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</si>
  <si>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</si>
  <si>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</si>
  <si>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</si>
  <si>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</si>
  <si>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</si>
  <si>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</si>
  <si>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</si>
  <si>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</si>
  <si>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</si>
  <si>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</si>
  <si>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</si>
  <si>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</si>
  <si>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</si>
  <si>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</si>
  <si>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</si>
  <si>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</si>
  <si>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</si>
  <si>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</si>
  <si>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</si>
  <si>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</si>
  <si>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</si>
  <si>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</si>
  <si>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</si>
  <si>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</si>
  <si>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</si>
  <si>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</si>
  <si>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</si>
  <si>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</si>
  <si>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</si>
  <si>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</si>
  <si>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</si>
  <si>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</si>
  <si>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</si>
  <si>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</si>
  <si>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</si>
  <si>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</si>
  <si>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</si>
  <si>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</si>
  <si>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</si>
  <si>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</si>
  <si>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</si>
  <si>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</si>
  <si>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</si>
  <si>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</si>
  <si>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</si>
  <si>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</si>
  <si>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</si>
  <si>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</si>
  <si>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</si>
  <si>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</si>
  <si>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</si>
  <si>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</si>
  <si>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</si>
  <si>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</si>
  <si>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</si>
  <si>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</si>
  <si>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</si>
  <si>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</si>
  <si>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</si>
  <si>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</si>
  <si>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</si>
  <si>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</si>
  <si>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</si>
  <si>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</si>
  <si>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</si>
  <si>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</si>
  <si>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</si>
  <si>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</si>
  <si>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</si>
  <si>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</si>
  <si>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</si>
  <si>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</si>
  <si>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</si>
  <si>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</si>
  <si>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</si>
  <si>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</si>
  <si>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</si>
  <si>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</si>
  <si>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</si>
  <si>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</si>
  <si>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</si>
  <si>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</si>
  <si>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</si>
  <si>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</si>
  <si>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</si>
  <si>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</si>
  <si>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</si>
  <si>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</si>
  <si>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</si>
  <si>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</si>
  <si>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</si>
  <si>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</si>
  <si>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</si>
  <si>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</si>
  <si>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</si>
  <si>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</si>
  <si>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</si>
  <si>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</si>
  <si>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</si>
  <si>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</si>
  <si>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</si>
  <si>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</si>
  <si>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</si>
  <si>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</si>
  <si>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</si>
  <si>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</si>
  <si>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</si>
  <si>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</si>
  <si>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</si>
  <si>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</si>
  <si>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</si>
  <si>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</si>
  <si>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</si>
  <si>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</si>
  <si>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</si>
  <si>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</si>
  <si>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</si>
  <si>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</si>
  <si>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</si>
  <si>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</si>
  <si>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</si>
  <si>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</si>
  <si>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</si>
  <si>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</si>
  <si>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</si>
  <si>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</si>
  <si>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</si>
  <si>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</si>
  <si>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</si>
  <si>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</si>
  <si>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</si>
  <si>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</si>
  <si>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</si>
  <si>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</si>
  <si>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</si>
  <si>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</si>
  <si>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</si>
  <si>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</si>
  <si>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</si>
  <si>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</si>
  <si>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</si>
  <si>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</si>
  <si>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</si>
  <si>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</si>
  <si>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</si>
  <si>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</si>
  <si>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</si>
  <si>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</si>
  <si>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</si>
  <si>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</si>
  <si>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</si>
  <si>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</si>
  <si>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</si>
  <si>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</si>
  <si>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</si>
  <si>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</si>
  <si>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</si>
  <si>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</si>
  <si>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</si>
  <si>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</si>
  <si>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</si>
  <si>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</si>
  <si>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</si>
  <si>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</si>
  <si>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</si>
  <si>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</si>
  <si>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</si>
  <si>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</si>
  <si>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</si>
  <si>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</si>
  <si>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</si>
  <si>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</si>
  <si>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</si>
  <si>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</si>
  <si>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</si>
  <si>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</si>
  <si>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</si>
  <si>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</si>
  <si>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</si>
  <si>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</si>
  <si>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</si>
  <si>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</si>
  <si>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</si>
  <si>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</si>
  <si>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</si>
  <si>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</si>
  <si>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</si>
  <si>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</si>
  <si>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</si>
  <si>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</si>
  <si>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</si>
  <si>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</si>
  <si>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</si>
  <si>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</si>
  <si>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</si>
  <si>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</si>
  <si>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</si>
  <si>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</si>
  <si>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</si>
  <si>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</si>
  <si>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</si>
  <si>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</si>
  <si>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</si>
  <si>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</si>
  <si>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</si>
  <si>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</si>
  <si>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</si>
  <si>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</si>
  <si>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</si>
  <si>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</si>
  <si>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</si>
  <si>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</si>
  <si>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</si>
  <si>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</si>
  <si>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</si>
  <si>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</si>
  <si>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</si>
  <si>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</si>
  <si>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</si>
  <si>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</si>
  <si>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</si>
  <si>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</si>
  <si>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</si>
  <si>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</si>
  <si>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</si>
  <si>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</si>
  <si>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</si>
  <si>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</si>
  <si>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</si>
  <si>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</si>
  <si>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</si>
  <si>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</si>
  <si>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</si>
  <si>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</si>
  <si>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</si>
  <si>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</si>
  <si>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</si>
  <si>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</si>
  <si>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</si>
  <si>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</si>
  <si>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</si>
  <si>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</si>
  <si>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</si>
  <si>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</si>
  <si>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</si>
  <si>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</si>
  <si>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</si>
  <si>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</si>
  <si>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</si>
  <si>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</si>
  <si>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</si>
  <si>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</si>
  <si>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</si>
  <si>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</si>
  <si>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</si>
  <si>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</si>
  <si>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</si>
  <si>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</si>
  <si>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</si>
  <si>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</si>
  <si>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</si>
  <si>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</si>
  <si>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</si>
  <si>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</si>
  <si>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</si>
  <si>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</si>
  <si>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</si>
  <si>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</si>
  <si>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</si>
  <si>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</si>
  <si>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</si>
  <si>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</si>
  <si>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</si>
  <si>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</si>
  <si>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</si>
  <si>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</si>
  <si>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</si>
  <si>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</si>
  <si>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</si>
  <si>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</si>
  <si>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</si>
  <si>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</si>
  <si>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</si>
  <si>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</si>
  <si>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</si>
  <si>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</si>
  <si>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</si>
  <si>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</si>
  <si>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</si>
  <si>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</si>
  <si>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</si>
  <si>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</si>
  <si>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</si>
  <si>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</si>
  <si>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</si>
  <si>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</si>
  <si>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</si>
  <si>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</si>
  <si>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</si>
  <si>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</si>
  <si>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</si>
  <si>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</si>
  <si>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</si>
  <si>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</si>
  <si>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</si>
  <si>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</si>
  <si>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</si>
  <si>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</si>
  <si>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</si>
  <si>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</si>
  <si>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</si>
  <si>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</si>
  <si>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</si>
  <si>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</si>
  <si>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</si>
  <si>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</si>
  <si>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</si>
  <si>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</si>
  <si>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</si>
  <si>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</si>
  <si>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</si>
  <si>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</si>
  <si>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</si>
  <si>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</si>
  <si>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</si>
  <si>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</si>
  <si>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</si>
  <si>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</si>
  <si>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</si>
  <si>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</si>
  <si>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</si>
  <si>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</si>
  <si>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</si>
  <si>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</si>
  <si>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</si>
  <si>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</si>
  <si>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</si>
  <si>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</si>
  <si>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</si>
  <si>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</si>
  <si>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</si>
  <si>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</si>
  <si>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</si>
  <si>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</si>
  <si>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</si>
  <si>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</si>
  <si>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</si>
  <si>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</si>
  <si>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</si>
  <si>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</si>
  <si>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</si>
  <si>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</si>
  <si>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</si>
  <si>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</si>
  <si>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</si>
  <si>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</si>
  <si>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</si>
  <si>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</si>
  <si>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</si>
  <si>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</si>
  <si>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</si>
  <si>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</si>
  <si>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</si>
  <si>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</si>
  <si>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</si>
  <si>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</si>
  <si>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</si>
  <si>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</si>
  <si>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</si>
  <si>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</si>
  <si>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</si>
  <si>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</si>
  <si>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</si>
  <si>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</si>
  <si>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</si>
  <si>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</si>
  <si>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</si>
  <si>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</si>
  <si>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</si>
  <si>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</si>
  <si>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</si>
  <si>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</si>
  <si>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</si>
  <si>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</si>
  <si>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</si>
  <si>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</si>
  <si>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</si>
  <si>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</si>
  <si>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</si>
  <si>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</si>
  <si>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</si>
  <si>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</si>
  <si>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</si>
  <si>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</si>
  <si>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</si>
  <si>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</si>
  <si>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</si>
  <si>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</si>
  <si>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</si>
  <si>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</si>
  <si>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</si>
  <si>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</si>
  <si>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</si>
  <si>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</si>
  <si>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</si>
  <si>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</si>
  <si>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</si>
  <si>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</si>
  <si>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</si>
  <si>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</si>
  <si>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</si>
  <si>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</si>
  <si>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</si>
  <si>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</si>
  <si>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</si>
  <si>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</si>
  <si>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</si>
  <si>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</si>
  <si>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</si>
  <si>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</si>
  <si>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</si>
  <si>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</si>
  <si>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</si>
  <si>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</si>
  <si>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</si>
  <si>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</si>
  <si>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</si>
  <si>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</si>
  <si>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</si>
  <si>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</si>
  <si>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</si>
  <si>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</si>
  <si>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</si>
  <si>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</si>
  <si>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</si>
  <si>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</si>
  <si>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</si>
  <si>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</si>
  <si>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</si>
  <si>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</si>
  <si>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</si>
  <si>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</si>
  <si>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</si>
  <si>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</si>
  <si>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</si>
  <si>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</si>
  <si>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</si>
  <si>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</si>
  <si>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</si>
  <si>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</si>
  <si>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</si>
  <si>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</si>
  <si>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</si>
  <si>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</si>
  <si>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</si>
  <si>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</si>
  <si>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</si>
  <si>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</si>
  <si>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</si>
  <si>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</si>
  <si>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</si>
  <si>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</si>
  <si>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</si>
  <si>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</si>
  <si>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</si>
  <si>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</si>
  <si>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</si>
  <si>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</si>
  <si>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</si>
  <si>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</si>
  <si>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</si>
  <si>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</si>
  <si>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</si>
  <si>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</si>
  <si>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</si>
  <si>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</si>
  <si>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</si>
  <si>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</si>
  <si>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</si>
  <si>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</si>
  <si>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</si>
  <si>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</si>
  <si>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</si>
  <si>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</si>
  <si>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</si>
  <si>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</si>
  <si>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</si>
  <si>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</si>
  <si>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</si>
  <si>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</si>
  <si>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</si>
  <si>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</si>
  <si>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</si>
  <si>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</si>
  <si>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</si>
  <si>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</si>
  <si>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</si>
  <si>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</si>
  <si>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</si>
  <si>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</si>
  <si>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</si>
  <si>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</si>
  <si>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</si>
  <si>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</si>
  <si>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</si>
  <si>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</si>
  <si>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</si>
  <si>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</si>
  <si>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</si>
  <si>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</si>
  <si>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</si>
  <si>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</si>
  <si>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</si>
  <si>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</si>
  <si>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</si>
  <si>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</si>
  <si>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</si>
  <si>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</si>
  <si>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</si>
  <si>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</si>
  <si>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</si>
  <si>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</si>
  <si>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</si>
  <si>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</si>
  <si>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</si>
  <si>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</si>
  <si>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</si>
  <si>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</si>
  <si>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</si>
  <si>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</si>
  <si>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</si>
  <si>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</si>
  <si>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</si>
  <si>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</si>
  <si>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</si>
  <si>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</si>
  <si>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</si>
  <si>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</si>
  <si>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</si>
  <si>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</si>
  <si>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</si>
  <si>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</si>
  <si>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</si>
  <si>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</si>
  <si>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</si>
  <si>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</si>
  <si>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</si>
  <si>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</si>
  <si>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</si>
  <si>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</si>
  <si>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</si>
  <si>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</si>
  <si>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</si>
  <si>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</si>
  <si>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</si>
  <si>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</si>
  <si>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</si>
  <si>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</si>
  <si>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</si>
  <si>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</si>
  <si>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</si>
  <si>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</si>
  <si>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</si>
  <si>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</si>
  <si>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</si>
  <si>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</si>
  <si>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</si>
  <si>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</si>
  <si>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</si>
  <si>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</si>
  <si>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</si>
  <si>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</si>
  <si>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</si>
  <si>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</si>
  <si>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</si>
  <si>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</si>
  <si>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</si>
  <si>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</si>
  <si>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</si>
  <si>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</si>
  <si>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</si>
  <si>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</si>
  <si>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</si>
  <si>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</si>
  <si>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</si>
  <si>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</si>
  <si>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</si>
  <si>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</si>
  <si>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</si>
  <si>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</si>
  <si>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</si>
  <si>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</si>
  <si>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</si>
  <si>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</si>
  <si>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</si>
  <si>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</si>
  <si>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</si>
  <si>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</si>
  <si>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</si>
  <si>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</si>
  <si>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</si>
  <si>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</si>
  <si>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</si>
  <si>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</si>
  <si>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</si>
  <si>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</si>
  <si>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</si>
  <si>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</si>
  <si>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</si>
  <si>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</si>
  <si>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</si>
  <si>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</si>
  <si>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</si>
  <si>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</si>
  <si>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</si>
  <si>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</si>
  <si>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</si>
  <si>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</si>
  <si>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</si>
  <si>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</si>
  <si>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</si>
  <si>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</si>
  <si>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</si>
  <si>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</si>
  <si>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</si>
  <si>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</si>
  <si>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</si>
  <si>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</si>
  <si>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</si>
  <si>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</si>
  <si>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</si>
  <si>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</si>
  <si>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</si>
  <si>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</si>
  <si>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</si>
  <si>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</si>
  <si>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</si>
  <si>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</si>
  <si>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</si>
  <si>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</si>
  <si>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</si>
  <si>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</si>
  <si>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</si>
  <si>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</si>
  <si>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</si>
  <si>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</si>
  <si>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</si>
  <si>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</si>
  <si>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</si>
  <si>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</si>
  <si>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</si>
  <si>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</si>
  <si>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</si>
  <si>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</si>
  <si>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</si>
  <si>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</si>
  <si>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</si>
  <si>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</si>
  <si>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</si>
  <si>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</si>
  <si>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</si>
  <si>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</si>
  <si>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</si>
  <si>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</si>
  <si>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</si>
  <si>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</si>
  <si>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</si>
  <si>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</si>
  <si>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</si>
  <si>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</si>
  <si>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</si>
  <si>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</si>
  <si>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</si>
  <si>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</si>
  <si>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</si>
  <si>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</si>
  <si>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</si>
  <si>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</si>
  <si>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</si>
  <si>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</si>
  <si>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</si>
  <si>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</si>
  <si>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</si>
  <si>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</si>
  <si>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</si>
  <si>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</si>
  <si>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</si>
  <si>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</si>
  <si>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</si>
  <si>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</si>
  <si>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</si>
  <si>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</si>
  <si>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</si>
  <si>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</si>
  <si>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</si>
  <si>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</si>
  <si>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</si>
  <si>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</si>
  <si>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</si>
  <si>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</si>
  <si>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</si>
  <si>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</si>
  <si>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</si>
  <si>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</si>
  <si>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</si>
  <si>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</si>
  <si>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</si>
  <si>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</si>
  <si>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</si>
  <si>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</si>
  <si>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</si>
  <si>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</si>
  <si>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</si>
  <si>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</si>
  <si>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</si>
  <si>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</si>
  <si>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</si>
  <si>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</si>
  <si>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</si>
  <si>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</si>
  <si>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</si>
  <si>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</si>
  <si>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</si>
  <si>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</si>
  <si>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</si>
  <si>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</si>
  <si>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</si>
  <si>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</si>
  <si>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</si>
  <si>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</si>
  <si>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</si>
  <si>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</si>
  <si>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</si>
  <si>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</si>
  <si>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</si>
  <si>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</si>
  <si>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</si>
  <si>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</si>
  <si>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</si>
  <si>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</si>
  <si>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</si>
  <si>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</si>
  <si>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</si>
  <si>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</si>
  <si>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</si>
  <si>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</si>
  <si>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</si>
  <si>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</si>
  <si>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</si>
  <si>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</si>
  <si>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</si>
  <si>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</si>
  <si>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</si>
  <si>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</si>
  <si>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</si>
  <si>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</si>
  <si>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</si>
  <si>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</si>
  <si>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</si>
  <si>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</si>
  <si>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</si>
  <si>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</si>
  <si>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</si>
  <si>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</si>
  <si>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</si>
  <si>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</si>
  <si>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</si>
  <si>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</si>
  <si>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</si>
  <si>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</si>
  <si>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</si>
  <si>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</si>
  <si>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</si>
  <si>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</si>
  <si>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</si>
  <si>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</si>
  <si>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</si>
  <si>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</si>
  <si>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</si>
  <si>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</si>
  <si>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</si>
  <si>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</si>
  <si>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</si>
  <si>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</si>
  <si>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</si>
  <si>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</si>
  <si>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</si>
  <si>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</si>
  <si>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</si>
  <si>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</si>
  <si>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</si>
  <si>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</si>
  <si>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</si>
  <si>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</si>
  <si>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</si>
  <si>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</si>
  <si>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</si>
  <si>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</si>
  <si>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</si>
  <si>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</si>
  <si>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</si>
  <si>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</si>
  <si>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</si>
  <si>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</si>
  <si>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</si>
  <si>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</si>
  <si>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</si>
  <si>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</si>
  <si>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</si>
  <si>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</si>
  <si>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</si>
  <si>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</si>
  <si>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</si>
  <si>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</si>
  <si>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</si>
  <si>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</si>
  <si>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</si>
  <si>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</si>
  <si>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</si>
  <si>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</si>
  <si>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</si>
  <si>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</si>
  <si>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</si>
  <si>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</si>
  <si>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</si>
  <si>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</si>
  <si>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</si>
  <si>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</si>
  <si>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</si>
  <si>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</si>
  <si>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</si>
  <si>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</si>
  <si>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</si>
  <si>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</si>
  <si>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</si>
  <si>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</si>
  <si>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</si>
  <si>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</si>
  <si>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</si>
  <si>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</si>
  <si>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</si>
  <si>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</si>
  <si>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</si>
  <si>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</si>
  <si>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</si>
  <si>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</si>
  <si>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</si>
  <si>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</si>
  <si>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</si>
  <si>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</si>
  <si>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</si>
  <si>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</si>
  <si>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</si>
  <si>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</si>
  <si>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</si>
  <si>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</si>
  <si>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</si>
  <si>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</si>
  <si>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</si>
  <si>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</si>
  <si>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</si>
  <si>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</si>
  <si>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</si>
  <si>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</si>
  <si>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</si>
  <si>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</si>
  <si>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</si>
  <si>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</si>
  <si>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</si>
  <si>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</si>
  <si>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</si>
  <si>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</si>
  <si>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</si>
  <si>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</si>
  <si>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</si>
  <si>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</si>
  <si>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</si>
  <si>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</si>
  <si>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</si>
  <si>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</si>
  <si>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</si>
  <si>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</si>
  <si>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</si>
  <si>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</si>
  <si>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</si>
  <si>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</si>
  <si>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</si>
  <si>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</si>
  <si>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</si>
  <si>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</si>
  <si>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</si>
  <si>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</si>
  <si>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</si>
  <si>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</si>
  <si>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</si>
  <si>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</si>
  <si>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</si>
  <si>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</si>
  <si>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</si>
  <si>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</si>
  <si>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</si>
  <si>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</si>
  <si>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</si>
  <si>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</si>
  <si>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</si>
  <si>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</si>
  <si>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</si>
  <si>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</si>
  <si>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</si>
  <si>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</si>
  <si>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</si>
  <si>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</si>
  <si>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</si>
  <si>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</si>
  <si>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</si>
  <si>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</si>
  <si>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</si>
  <si>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</si>
  <si>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</si>
  <si>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</si>
  <si>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</si>
  <si>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</si>
  <si>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</si>
  <si>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</si>
  <si>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</si>
  <si>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</si>
  <si>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</si>
  <si>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</si>
  <si>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</si>
  <si>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</si>
  <si>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</si>
  <si>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</si>
  <si>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</si>
  <si>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</si>
  <si>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</si>
  <si>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</si>
  <si>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</si>
  <si>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</si>
  <si>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</si>
  <si>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</si>
  <si>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</si>
  <si>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</si>
  <si>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</si>
  <si>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</si>
  <si>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</si>
  <si>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</si>
  <si>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</si>
  <si>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</si>
  <si>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</si>
  <si>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</si>
  <si>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</si>
  <si>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</si>
  <si>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</si>
  <si>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</si>
  <si>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</si>
  <si>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</si>
  <si>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</si>
  <si>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</si>
  <si>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</si>
  <si>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</si>
  <si>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</si>
  <si>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</si>
  <si>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</si>
  <si>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</si>
  <si>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</si>
  <si>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</si>
  <si>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</si>
  <si>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</si>
  <si>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</si>
  <si>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</si>
  <si>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</si>
  <si>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</si>
  <si>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</si>
  <si>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</si>
  <si>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</si>
  <si>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</si>
  <si>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</si>
  <si>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</si>
  <si>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</si>
  <si>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</si>
  <si>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</si>
  <si>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</si>
  <si>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</si>
  <si>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</si>
  <si>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</si>
  <si>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</si>
  <si>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</si>
  <si>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</si>
  <si>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</si>
  <si>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</si>
  <si>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</si>
  <si>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</si>
  <si>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</si>
  <si>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</si>
  <si>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</si>
  <si>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</si>
  <si>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</si>
  <si>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</si>
  <si>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</si>
  <si>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</si>
  <si>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</si>
  <si>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</si>
  <si>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</si>
  <si>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</si>
  <si>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</si>
  <si>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</si>
  <si>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</si>
  <si>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</si>
  <si>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</si>
  <si>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</si>
  <si>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</si>
  <si>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</si>
  <si>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</si>
  <si>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</si>
  <si>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</si>
  <si>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</si>
  <si>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</si>
  <si>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</si>
  <si>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</si>
  <si>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</si>
  <si>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</si>
  <si>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</si>
  <si>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</si>
  <si>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</si>
  <si>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</si>
  <si>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</si>
  <si>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</si>
  <si>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</si>
  <si>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</si>
  <si>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</si>
  <si>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</si>
  <si>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</si>
  <si>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</si>
  <si>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</si>
  <si>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</si>
  <si>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</si>
  <si>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</si>
  <si>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</si>
  <si>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</si>
  <si>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</si>
  <si>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</si>
  <si>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</si>
  <si>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</si>
  <si>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</si>
  <si>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</si>
  <si>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</si>
  <si>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</si>
  <si>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</si>
  <si>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</si>
  <si>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</si>
  <si>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</si>
  <si>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</si>
  <si>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</si>
  <si>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</si>
  <si>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</si>
  <si>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</si>
  <si>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</si>
  <si>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</si>
  <si>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</si>
  <si>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</si>
  <si>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</si>
  <si>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</si>
  <si>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</si>
  <si>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</si>
  <si>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</si>
  <si>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</si>
  <si>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</si>
  <si>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</si>
  <si>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</si>
  <si>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</si>
  <si>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</si>
  <si>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</si>
  <si>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</si>
  <si>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</si>
  <si>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</si>
  <si>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</si>
  <si>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</si>
  <si>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</si>
  <si>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</si>
  <si>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</si>
  <si>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</si>
  <si>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</si>
  <si>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</si>
  <si>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</si>
  <si>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</si>
  <si>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</si>
  <si>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</si>
  <si>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</si>
  <si>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</si>
  <si>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</si>
  <si>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</si>
  <si>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</si>
  <si>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</si>
  <si>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</si>
  <si>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</si>
  <si>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</si>
  <si>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</si>
  <si>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</si>
  <si>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</si>
  <si>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</si>
  <si>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</si>
  <si>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</si>
  <si>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</si>
  <si>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</si>
  <si>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</si>
  <si>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</si>
  <si>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</si>
  <si>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</si>
  <si>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</si>
  <si>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</si>
  <si>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</si>
  <si>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</si>
  <si>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</si>
  <si>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</si>
  <si>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</si>
  <si>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</si>
  <si>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</si>
  <si>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</si>
  <si>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</si>
  <si>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</si>
  <si>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</si>
  <si>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</si>
  <si>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</si>
  <si>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</si>
  <si>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</si>
  <si>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</si>
  <si>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</si>
  <si>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</si>
  <si>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</si>
  <si>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</si>
  <si>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</si>
  <si>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</si>
  <si>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</si>
  <si>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</si>
  <si>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</si>
  <si>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</si>
  <si>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</si>
  <si>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</si>
  <si>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</si>
  <si>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</si>
  <si>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</si>
  <si>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</si>
  <si>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</si>
  <si>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</si>
  <si>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</si>
  <si>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</si>
  <si>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</si>
  <si>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</si>
  <si>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</si>
  <si>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</si>
  <si>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</si>
  <si>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</si>
  <si>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</si>
  <si>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</si>
  <si>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</si>
  <si>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</si>
  <si>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</si>
  <si>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</si>
  <si>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</si>
  <si>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</si>
  <si>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</si>
  <si>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</si>
  <si>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</si>
  <si>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</si>
  <si>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</si>
  <si>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</si>
  <si>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</si>
  <si>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</si>
  <si>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</si>
  <si>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</si>
  <si>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</si>
  <si>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</si>
  <si>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</si>
  <si>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</si>
  <si>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</si>
  <si>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</si>
  <si>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</si>
  <si>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</si>
  <si>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</si>
  <si>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</si>
  <si>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</si>
  <si>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</si>
  <si>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</si>
  <si>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</si>
  <si>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</si>
  <si>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</si>
  <si>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</si>
  <si>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</si>
  <si>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</si>
  <si>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</si>
  <si>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</si>
  <si>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</si>
  <si>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</si>
  <si>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</si>
  <si>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</si>
  <si>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</si>
  <si>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</si>
  <si>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</si>
  <si>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</si>
  <si>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</si>
  <si>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</si>
  <si>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</si>
  <si>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</si>
  <si>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</si>
  <si>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</si>
  <si>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</si>
  <si>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</si>
  <si>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</si>
  <si>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</si>
  <si>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</si>
  <si>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</si>
  <si>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</si>
  <si>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</si>
  <si>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</si>
  <si>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</si>
  <si>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</si>
  <si>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</si>
  <si>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</si>
  <si>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</si>
  <si>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</si>
  <si>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</si>
  <si>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</si>
  <si>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</si>
  <si>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</si>
  <si>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</si>
  <si>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</si>
  <si>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</si>
  <si>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</si>
  <si>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</si>
  <si>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</si>
  <si>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</si>
  <si>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</si>
  <si>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</si>
  <si>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</si>
  <si>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</si>
  <si>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</si>
  <si>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</si>
  <si>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</si>
  <si>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</si>
  <si>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</si>
  <si>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</si>
  <si>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</si>
  <si>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</si>
  <si>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</si>
  <si>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</si>
  <si>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</si>
  <si>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</si>
  <si>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</si>
  <si>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</si>
  <si>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</si>
  <si>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</si>
  <si>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</si>
  <si>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</si>
  <si>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</si>
  <si>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</si>
  <si>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</si>
  <si>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</si>
  <si>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</si>
  <si>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</si>
  <si>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</si>
  <si>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</si>
  <si>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</si>
  <si>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</si>
  <si>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</si>
  <si>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</si>
  <si>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</si>
  <si>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</si>
  <si>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</si>
  <si>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</si>
  <si>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</si>
  <si>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</si>
  <si>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</si>
  <si>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</si>
  <si>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</si>
  <si>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</si>
  <si>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</si>
  <si>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</si>
  <si>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</si>
  <si>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</si>
  <si>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</si>
  <si>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</si>
  <si>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</si>
  <si>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</si>
  <si>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</si>
  <si>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</si>
  <si>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</si>
  <si>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</si>
  <si>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</si>
  <si>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</si>
  <si>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</si>
  <si>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</si>
  <si>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</si>
  <si>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</si>
  <si>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</si>
  <si>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</si>
  <si>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</si>
  <si>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</si>
  <si>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</si>
  <si>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</si>
  <si>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</si>
  <si>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</si>
  <si>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</si>
  <si>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</si>
  <si>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</si>
  <si>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</si>
  <si>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</si>
  <si>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</si>
  <si>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</si>
  <si>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</si>
  <si>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</si>
  <si>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</si>
  <si>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</si>
  <si>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</si>
  <si>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</si>
  <si>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</si>
  <si>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</si>
  <si>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</si>
  <si>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</si>
  <si>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</si>
  <si>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</si>
  <si>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</si>
  <si>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</si>
  <si>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</si>
  <si>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</si>
  <si>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</si>
  <si>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</si>
  <si>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</si>
  <si>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</si>
  <si>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</si>
  <si>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</si>
  <si>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</si>
  <si>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</si>
  <si>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</si>
  <si>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</si>
  <si>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</si>
  <si>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</si>
  <si>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</si>
  <si>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</si>
  <si>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</si>
  <si>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</si>
  <si>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</si>
  <si>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</si>
  <si>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</si>
  <si>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</si>
  <si>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</si>
  <si>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</si>
  <si>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</si>
  <si>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</si>
  <si>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</si>
  <si>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</si>
  <si>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</si>
  <si>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</si>
  <si>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</si>
  <si>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</si>
  <si>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</si>
  <si>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</si>
  <si>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</si>
  <si>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</si>
  <si>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</si>
  <si>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</si>
  <si>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</si>
  <si>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</si>
  <si>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</si>
  <si>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</si>
  <si>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</si>
  <si>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</si>
  <si>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</si>
  <si>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</si>
  <si>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</si>
  <si>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</si>
  <si>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</si>
  <si>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</si>
  <si>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</si>
  <si>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</si>
  <si>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</si>
  <si>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</si>
  <si>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</si>
  <si>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</si>
  <si>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</si>
  <si>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</si>
  <si>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</si>
  <si>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</si>
  <si>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</si>
  <si>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</si>
  <si>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</si>
  <si>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</si>
  <si>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</si>
  <si>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</si>
  <si>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</si>
  <si>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</si>
  <si>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</si>
  <si>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</si>
  <si>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</si>
  <si>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</si>
  <si>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</si>
  <si>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</si>
  <si>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</si>
  <si>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</si>
  <si>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</si>
  <si>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</si>
  <si>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</si>
  <si>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</si>
  <si>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</si>
  <si>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</si>
  <si>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</si>
  <si>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</si>
  <si>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</si>
  <si>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</si>
  <si>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</si>
  <si>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</si>
  <si>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</si>
  <si>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</si>
  <si>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</si>
  <si>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</si>
  <si>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</si>
  <si>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</si>
  <si>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</si>
  <si>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</si>
  <si>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</si>
  <si>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</si>
  <si>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</si>
  <si>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</si>
  <si>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</si>
  <si>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</si>
  <si>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</si>
  <si>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</si>
  <si>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</si>
  <si>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</si>
  <si>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</si>
  <si>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</si>
  <si>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</si>
  <si>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</si>
  <si>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</si>
  <si>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</si>
  <si>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</si>
  <si>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</si>
  <si>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</si>
  <si>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</si>
  <si>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</si>
  <si>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</si>
  <si>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</si>
  <si>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</si>
  <si>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</si>
  <si>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</si>
  <si>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</si>
  <si>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</si>
  <si>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</si>
  <si>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</si>
  <si>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</si>
  <si>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</si>
  <si>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</si>
  <si>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</si>
  <si>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</si>
  <si>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</si>
  <si>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</si>
  <si>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</si>
  <si>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</si>
  <si>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</si>
  <si>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</si>
  <si>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</si>
  <si>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</si>
  <si>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</si>
  <si>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</si>
  <si>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</si>
  <si>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</si>
  <si>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</si>
  <si>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</si>
  <si>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</si>
  <si>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</si>
  <si>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</si>
  <si>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</si>
  <si>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</si>
  <si>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</si>
  <si>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</si>
  <si>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</si>
  <si>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</si>
  <si>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</si>
  <si>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</si>
  <si>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</si>
  <si>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</si>
  <si>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</si>
  <si>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</si>
  <si>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</si>
  <si>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</si>
  <si>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</si>
  <si>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</si>
  <si>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</si>
  <si>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</si>
  <si>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</si>
  <si>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</si>
  <si>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</si>
  <si>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</si>
  <si>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</si>
  <si>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</si>
  <si>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</si>
  <si>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</si>
  <si>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</si>
  <si>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</si>
  <si>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</si>
  <si>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</si>
  <si>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</si>
  <si>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</si>
  <si>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</si>
  <si>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</si>
  <si>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</si>
  <si>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</si>
  <si>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</si>
  <si>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</si>
  <si>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</si>
  <si>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</si>
  <si>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</si>
  <si>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</si>
  <si>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</si>
  <si>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</si>
  <si>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</si>
  <si>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</si>
  <si>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</si>
  <si>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</si>
  <si>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</si>
  <si>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</si>
  <si>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</si>
  <si>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</si>
  <si>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</si>
  <si>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</si>
  <si>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</si>
  <si>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</si>
  <si>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</si>
  <si>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</si>
  <si>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</si>
  <si>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</si>
  <si>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</si>
  <si>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</si>
  <si>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</si>
  <si>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</si>
  <si>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</si>
  <si>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</si>
  <si>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</si>
  <si>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</si>
  <si>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</si>
  <si>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</si>
  <si>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</si>
  <si>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</si>
  <si>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</si>
  <si>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</si>
  <si>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</si>
  <si>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</si>
  <si>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</si>
  <si>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</si>
  <si>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</si>
  <si>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</si>
  <si>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</si>
  <si>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</si>
  <si>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</si>
  <si>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</si>
  <si>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</si>
  <si>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</si>
  <si>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</si>
  <si>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</si>
  <si>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</si>
  <si>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</si>
  <si>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</si>
  <si>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</si>
  <si>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</si>
  <si>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</si>
  <si>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</si>
  <si>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</si>
  <si>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</si>
  <si>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</si>
  <si>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</si>
  <si>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</si>
  <si>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</si>
  <si>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</si>
  <si>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</si>
  <si>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</si>
  <si>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</si>
  <si>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</si>
  <si>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</si>
  <si>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</si>
  <si>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</si>
  <si>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</si>
  <si>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</si>
  <si>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</si>
  <si>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</si>
  <si>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</si>
  <si>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</si>
  <si>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</si>
  <si>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</si>
  <si>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</si>
  <si>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</si>
  <si>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</si>
  <si>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</si>
  <si>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</si>
  <si>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</si>
  <si>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</si>
  <si>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</si>
  <si>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</si>
  <si>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</si>
  <si>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</si>
  <si>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</si>
  <si>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</si>
  <si>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</si>
  <si>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</si>
  <si>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</si>
  <si>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</si>
  <si>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</si>
  <si>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</si>
  <si>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</si>
  <si>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</si>
  <si>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</si>
  <si>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</si>
  <si>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</si>
  <si>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</si>
  <si>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</si>
  <si>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</si>
  <si>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</si>
  <si>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</si>
  <si>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</si>
  <si>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</si>
  <si>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</si>
  <si>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</si>
  <si>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</si>
  <si>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</si>
  <si>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</si>
  <si>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</si>
  <si>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</si>
  <si>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</si>
  <si>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</si>
  <si>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</si>
  <si>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</si>
  <si>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</si>
  <si>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</si>
  <si>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</si>
  <si>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</si>
  <si>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</si>
  <si>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</si>
  <si>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</si>
  <si>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</si>
  <si>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</si>
  <si>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</si>
  <si>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</si>
  <si>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</si>
  <si>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</si>
  <si>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</si>
  <si>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</si>
  <si>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</si>
  <si>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</si>
  <si>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</si>
  <si>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</si>
  <si>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</si>
  <si>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</si>
  <si>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</si>
  <si>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</si>
  <si>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</si>
  <si>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</si>
  <si>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</si>
  <si>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</si>
  <si>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</si>
  <si>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</si>
  <si>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</si>
  <si>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</si>
  <si>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</si>
  <si>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</si>
  <si>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</si>
  <si>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</si>
  <si>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</si>
  <si>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</si>
  <si>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</si>
  <si>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</si>
  <si>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</si>
  <si>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</si>
  <si>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</si>
  <si>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</si>
  <si>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</si>
  <si>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</si>
  <si>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</si>
  <si>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</si>
  <si>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</si>
  <si>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</si>
  <si>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</si>
  <si>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</si>
  <si>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</si>
  <si>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</si>
  <si>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</si>
  <si>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</si>
  <si>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</si>
  <si>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</si>
  <si>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</si>
  <si>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</si>
  <si>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</si>
  <si>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</si>
  <si>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</si>
  <si>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</si>
  <si>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</si>
  <si>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</si>
  <si>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</si>
  <si>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</si>
  <si>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</si>
  <si>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</si>
  <si>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</si>
  <si>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</si>
  <si>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</si>
  <si>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</si>
  <si>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</si>
  <si>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</si>
  <si>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</si>
  <si>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</si>
  <si>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</si>
  <si>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</si>
  <si>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</si>
  <si>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</si>
  <si>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</si>
  <si>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</si>
  <si>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</si>
  <si>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</si>
  <si>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</si>
  <si>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</si>
  <si>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</si>
  <si>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</si>
  <si>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</si>
  <si>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</si>
  <si>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</si>
  <si>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</si>
  <si>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</si>
  <si>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</si>
  <si>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</si>
  <si>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</si>
  <si>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</si>
  <si>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</si>
  <si>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</si>
  <si>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</si>
  <si>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</si>
  <si>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</si>
  <si>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</si>
  <si>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</si>
  <si>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</si>
  <si>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</si>
  <si>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</si>
  <si>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</si>
  <si>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</si>
  <si>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</si>
  <si>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</si>
  <si>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</si>
  <si>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</si>
  <si>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</si>
  <si>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</si>
  <si>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</si>
  <si>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</si>
  <si>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</si>
  <si>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</si>
  <si>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</si>
  <si>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</si>
  <si>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</si>
  <si>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</si>
  <si>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</si>
  <si>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</si>
  <si>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</si>
  <si>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</si>
  <si>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</si>
  <si>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</si>
  <si>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</si>
  <si>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</si>
  <si>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</si>
  <si>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</si>
  <si>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</si>
  <si>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</si>
  <si>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</si>
  <si>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</si>
  <si>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</si>
  <si>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</si>
  <si>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</si>
  <si>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</si>
  <si>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</si>
  <si>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</si>
  <si>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</si>
  <si>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</si>
  <si>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</si>
  <si>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</si>
  <si>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</si>
  <si>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</si>
  <si>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</si>
  <si>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</si>
  <si>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</si>
  <si>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</si>
  <si>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</si>
  <si>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</si>
  <si>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</si>
  <si>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</si>
  <si>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</si>
  <si>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</si>
  <si>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</si>
  <si>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</si>
  <si>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</si>
  <si>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</si>
  <si>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</si>
  <si>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</si>
  <si>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</si>
  <si>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</si>
  <si>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</si>
  <si>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</si>
  <si>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</si>
  <si>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</si>
  <si>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</si>
  <si>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</si>
  <si>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</si>
  <si>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</si>
  <si>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</si>
  <si>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</si>
  <si>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</si>
  <si>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</si>
  <si>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</si>
  <si>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</si>
  <si>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</si>
  <si>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</si>
  <si>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</si>
  <si>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</si>
  <si>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</si>
  <si>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</si>
  <si>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</si>
  <si>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</si>
  <si>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</si>
  <si>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</si>
  <si>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</si>
  <si>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</si>
  <si>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</si>
  <si>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</si>
  <si>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</si>
  <si>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</si>
  <si>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</si>
  <si>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</si>
  <si>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</si>
  <si>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</si>
  <si>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</si>
  <si>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</si>
  <si>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</si>
  <si>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</si>
  <si>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</si>
  <si>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</si>
  <si>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</si>
  <si>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</si>
  <si>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</si>
  <si>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</si>
  <si>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</si>
  <si>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</si>
  <si>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</si>
  <si>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</si>
  <si>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</si>
  <si>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</si>
  <si>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</si>
  <si>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</si>
  <si>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</si>
  <si>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</si>
  <si>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</si>
  <si>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</si>
  <si>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</si>
  <si>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</si>
  <si>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</si>
  <si>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</si>
  <si>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</si>
  <si>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</si>
  <si>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</si>
  <si>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</si>
  <si>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</si>
  <si>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</si>
  <si>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</si>
  <si>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</si>
  <si>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</si>
  <si>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</si>
  <si>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</si>
  <si>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</si>
  <si>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</si>
  <si>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</si>
  <si>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</si>
  <si>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</si>
  <si>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</si>
  <si>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</si>
  <si>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</si>
  <si>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</si>
  <si>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</si>
  <si>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</si>
  <si>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</si>
  <si>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</si>
  <si>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</si>
  <si>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</si>
  <si>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</si>
  <si>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</si>
  <si>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</si>
  <si>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</si>
  <si>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</si>
  <si>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</si>
  <si>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</si>
  <si>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</si>
  <si>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</si>
  <si>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</si>
  <si>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</si>
  <si>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</si>
  <si>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</si>
  <si>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</si>
  <si>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</si>
  <si>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</si>
  <si>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</si>
  <si>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</si>
  <si>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</si>
  <si>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</si>
  <si>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</si>
  <si>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</si>
  <si>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</si>
  <si>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</si>
  <si>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</si>
  <si>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</si>
  <si>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</si>
  <si>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</si>
  <si>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</si>
  <si>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</si>
  <si>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</si>
  <si>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</si>
  <si>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</si>
  <si>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</si>
  <si>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</si>
  <si>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</si>
  <si>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</si>
  <si>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</si>
  <si>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</si>
  <si>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</si>
  <si>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</si>
  <si>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</si>
  <si>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</si>
  <si>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</si>
  <si>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</si>
  <si>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</si>
  <si>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</si>
  <si>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</si>
  <si>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</si>
  <si>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</si>
  <si>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</si>
  <si>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</si>
  <si>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</si>
  <si>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</si>
  <si>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</si>
  <si>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</si>
  <si>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</si>
  <si>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</si>
  <si>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</si>
  <si>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</si>
  <si>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</si>
  <si>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</si>
  <si>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</si>
  <si>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</si>
  <si>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</si>
  <si>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</si>
  <si>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</si>
  <si>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</si>
  <si>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</si>
  <si>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</si>
  <si>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</si>
  <si>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</si>
  <si>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</si>
  <si>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</si>
  <si>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</si>
  <si>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</si>
  <si>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</si>
  <si>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</si>
  <si>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</si>
  <si>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</si>
  <si>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</si>
  <si>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</si>
  <si>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</si>
  <si>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</si>
  <si>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</si>
  <si>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</si>
  <si>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</si>
  <si>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</si>
  <si>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</si>
  <si>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</si>
  <si>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</si>
  <si>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</si>
  <si>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</si>
  <si>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</si>
  <si>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</si>
  <si>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</si>
  <si>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</si>
  <si>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</si>
  <si>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</si>
  <si>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</si>
  <si>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</si>
  <si>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</si>
  <si>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</si>
  <si>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</si>
  <si>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</si>
  <si>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</si>
  <si>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</si>
  <si>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</si>
  <si>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</si>
  <si>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</si>
  <si>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</si>
  <si>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</si>
  <si>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</si>
  <si>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</si>
  <si>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</si>
  <si>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</si>
  <si>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</si>
  <si>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</si>
  <si>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</si>
  <si>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</si>
  <si>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</si>
  <si>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</si>
  <si>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</si>
  <si>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</si>
  <si>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</si>
  <si>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</si>
  <si>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</si>
  <si>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</si>
  <si>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</si>
  <si>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</si>
  <si>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</si>
  <si>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</si>
  <si>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</si>
  <si>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</si>
  <si>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</si>
  <si>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</si>
  <si>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</si>
  <si>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</si>
  <si>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</si>
  <si>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</si>
  <si>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</si>
  <si>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</si>
  <si>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</si>
  <si>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</si>
  <si>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</si>
  <si>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</si>
  <si>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</si>
  <si>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</si>
  <si>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</si>
  <si>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</si>
  <si>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</si>
  <si>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</si>
  <si>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</si>
  <si>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</si>
  <si>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</si>
  <si>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</si>
  <si>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</si>
  <si>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</si>
  <si>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</si>
  <si>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</si>
  <si>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</si>
  <si>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</si>
  <si>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</si>
  <si>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</si>
  <si>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</si>
  <si>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</si>
  <si>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</si>
  <si>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</si>
  <si>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</si>
  <si>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</si>
  <si>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</si>
  <si>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</si>
  <si>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</si>
  <si>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</si>
  <si>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</si>
  <si>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</si>
  <si>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</si>
  <si>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</si>
  <si>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</si>
  <si>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</si>
  <si>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</si>
  <si>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</si>
  <si>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</si>
  <si>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</si>
  <si>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</si>
  <si>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</si>
  <si>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</si>
  <si>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</si>
  <si>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</si>
  <si>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</si>
  <si>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</si>
  <si>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</si>
  <si>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</si>
  <si>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</si>
  <si>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</si>
  <si>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</si>
  <si>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</si>
  <si>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</si>
  <si>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</si>
  <si>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</si>
  <si>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</si>
  <si>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</si>
  <si>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</si>
  <si>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</si>
  <si>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</si>
  <si>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</si>
  <si>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</si>
  <si>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</si>
  <si>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</si>
  <si>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</si>
  <si>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</si>
  <si>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</si>
  <si>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</si>
  <si>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</si>
  <si>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</si>
  <si>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</si>
  <si>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</si>
  <si>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</si>
  <si>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</si>
  <si>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</si>
  <si>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</si>
  <si>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</si>
  <si>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</si>
  <si>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</si>
  <si>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</si>
  <si>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</si>
  <si>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</si>
  <si>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</si>
  <si>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</si>
  <si>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</si>
  <si>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</si>
  <si>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</si>
  <si>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</si>
  <si>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</si>
  <si>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</si>
  <si>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</si>
  <si>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</si>
  <si>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</si>
  <si>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</si>
  <si>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</si>
  <si>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</si>
  <si>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</si>
  <si>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</si>
  <si>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</si>
  <si>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</si>
  <si>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</si>
  <si>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</si>
  <si>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</si>
  <si>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</si>
  <si>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</si>
  <si>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</si>
  <si>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</si>
  <si>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</si>
  <si>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</si>
  <si>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</si>
  <si>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</si>
  <si>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</si>
  <si>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</si>
  <si>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</si>
  <si>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</si>
  <si>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</si>
  <si>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</si>
  <si>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</si>
  <si>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</si>
  <si>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</si>
  <si>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</si>
  <si>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</si>
  <si>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</si>
  <si>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</si>
  <si>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</si>
  <si>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</si>
  <si>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</si>
  <si>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</si>
  <si>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</si>
  <si>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</si>
  <si>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</si>
  <si>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</si>
  <si>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</si>
  <si>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</si>
  <si>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</si>
  <si>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</si>
  <si>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</si>
  <si>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</si>
  <si>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</si>
  <si>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</si>
  <si>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</si>
  <si>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</si>
  <si>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</si>
  <si>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</si>
  <si>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</si>
  <si>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</si>
  <si>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</si>
  <si>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</si>
  <si>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</si>
  <si>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</si>
  <si>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</si>
  <si>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</si>
  <si>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</si>
  <si>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</si>
  <si>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</si>
  <si>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</si>
  <si>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</si>
  <si>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</si>
  <si>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</si>
  <si>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</si>
  <si>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</si>
  <si>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</si>
  <si>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</si>
  <si>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</si>
  <si>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</si>
  <si>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</si>
  <si>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</si>
  <si>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</si>
  <si>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</si>
  <si>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</si>
  <si>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</si>
  <si>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</si>
  <si>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</si>
  <si>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</si>
  <si>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</si>
  <si>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</si>
  <si>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</si>
  <si>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</si>
  <si>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</si>
  <si>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</si>
  <si>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</si>
  <si>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</si>
  <si>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</si>
  <si>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</si>
  <si>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</si>
  <si>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</si>
  <si>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</si>
  <si>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</si>
  <si>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</si>
  <si>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</si>
  <si>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</si>
  <si>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</si>
  <si>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</si>
  <si>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</si>
  <si>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</si>
  <si>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</si>
  <si>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</si>
  <si>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</si>
  <si>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</si>
  <si>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</si>
  <si>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</si>
  <si>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</si>
  <si>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</si>
  <si>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</si>
  <si>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</si>
  <si>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</si>
  <si>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</si>
  <si>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</si>
  <si>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</si>
  <si>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</si>
  <si>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</si>
  <si>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</si>
  <si>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</si>
  <si>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</si>
  <si>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</si>
  <si>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</si>
  <si>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</si>
  <si>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</si>
  <si>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</si>
  <si>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</si>
  <si>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</si>
  <si>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</si>
  <si>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</si>
  <si>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</si>
  <si>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</si>
  <si>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</si>
  <si>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</si>
  <si>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</si>
  <si>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</si>
  <si>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</si>
  <si>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</si>
  <si>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</si>
  <si>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</si>
  <si>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</si>
  <si>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</si>
  <si>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</si>
  <si>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</si>
  <si>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</si>
  <si>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</si>
  <si>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</si>
  <si>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</si>
  <si>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</si>
  <si>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</si>
  <si>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</si>
  <si>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</si>
  <si>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</si>
  <si>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</si>
  <si>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</si>
  <si>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</si>
  <si>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</si>
  <si>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</si>
  <si>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</si>
  <si>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</si>
  <si>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</si>
  <si>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</si>
  <si>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</si>
  <si>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</si>
  <si>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</si>
  <si>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</si>
  <si>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</si>
  <si>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</si>
  <si>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</si>
  <si>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</si>
  <si>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</si>
  <si>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</si>
  <si>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</si>
  <si>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</si>
  <si>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</si>
  <si>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</si>
  <si>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</si>
  <si>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</si>
  <si>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</si>
  <si>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</si>
  <si>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</si>
  <si>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</si>
  <si>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</si>
  <si>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</si>
  <si>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</si>
  <si>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</si>
  <si>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</si>
  <si>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</si>
  <si>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</si>
  <si>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</si>
  <si>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</si>
  <si>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</si>
  <si>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</si>
  <si>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</si>
  <si>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</si>
  <si>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</si>
  <si>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</si>
  <si>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</si>
  <si>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</si>
  <si>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</si>
  <si>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</si>
  <si>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</si>
  <si>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</si>
  <si>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</si>
  <si>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</si>
  <si>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</si>
  <si>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</si>
  <si>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</si>
  <si>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</si>
  <si>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</si>
  <si>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</si>
  <si>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</si>
  <si>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</si>
  <si>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</si>
  <si>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</si>
  <si>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</si>
  <si>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</si>
  <si>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</si>
  <si>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</si>
  <si>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</si>
  <si>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</si>
  <si>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</si>
  <si>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</si>
  <si>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</si>
  <si>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</si>
  <si>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</si>
  <si>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</si>
  <si>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</si>
  <si>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</si>
  <si>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</si>
  <si>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</si>
  <si>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</si>
  <si>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</si>
  <si>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</si>
  <si>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</si>
  <si>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</si>
  <si>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</si>
  <si>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</si>
  <si>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</si>
  <si>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</si>
  <si>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</si>
  <si>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</si>
  <si>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</si>
  <si>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</si>
  <si>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</si>
  <si>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</si>
  <si>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</si>
  <si>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</si>
  <si>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</si>
  <si>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</si>
  <si>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</si>
  <si>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</si>
  <si>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</si>
  <si>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</si>
  <si>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</si>
  <si>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</si>
  <si>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</si>
  <si>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</si>
  <si>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</si>
  <si>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</si>
  <si>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</si>
  <si>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</si>
  <si>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</si>
  <si>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</si>
  <si>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</si>
  <si>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</si>
  <si>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</si>
  <si>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</si>
  <si>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</si>
  <si>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</si>
  <si>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</si>
  <si>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</si>
  <si>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</si>
  <si>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</si>
  <si>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</si>
  <si>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</si>
  <si>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</si>
  <si>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</si>
  <si>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</si>
  <si>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</si>
  <si>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</si>
  <si>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</si>
  <si>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</si>
  <si>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</si>
  <si>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</si>
  <si>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</si>
  <si>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</si>
  <si>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</si>
  <si>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</si>
  <si>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</si>
  <si>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</si>
  <si>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</si>
  <si>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</si>
  <si>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</si>
  <si>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</si>
  <si>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</si>
  <si>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</si>
  <si>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</si>
  <si>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</si>
  <si>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</si>
  <si>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</si>
  <si>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</si>
  <si>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</si>
  <si>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</si>
  <si>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</si>
  <si>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</si>
  <si>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</si>
  <si>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</si>
  <si>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</si>
  <si>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</si>
  <si>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</si>
  <si>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</si>
  <si>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</si>
  <si>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</si>
  <si>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</si>
  <si>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</si>
  <si>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</si>
  <si>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</si>
  <si>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</si>
  <si>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</si>
  <si>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</si>
  <si>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</si>
  <si>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</si>
  <si>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</si>
  <si>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</si>
  <si>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</si>
  <si>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</si>
  <si>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</si>
  <si>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</si>
  <si>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</si>
  <si>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</si>
  <si>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</si>
  <si>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</si>
  <si>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</si>
  <si>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</si>
  <si>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</si>
  <si>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</si>
  <si>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</si>
  <si>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</si>
  <si>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</si>
  <si>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</si>
  <si>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</si>
  <si>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</si>
  <si>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</si>
  <si>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</si>
  <si>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</si>
  <si>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</si>
  <si>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</si>
  <si>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</si>
  <si>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</si>
  <si>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</si>
  <si>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</si>
  <si>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</si>
  <si>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</si>
  <si>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</si>
  <si>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</si>
  <si>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</si>
  <si>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</si>
  <si>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</si>
  <si>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</si>
  <si>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</si>
  <si>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</si>
  <si>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</si>
  <si>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</si>
  <si>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</si>
  <si>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</si>
  <si>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</si>
  <si>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</si>
  <si>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</si>
  <si>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</si>
  <si>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</si>
  <si>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</si>
  <si>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</si>
  <si>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</si>
  <si>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</si>
  <si>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</si>
  <si>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</si>
  <si>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</si>
  <si>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</si>
  <si>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</si>
  <si>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</si>
  <si>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</si>
  <si>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</si>
  <si>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</si>
  <si>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</si>
  <si>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</si>
  <si>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</si>
  <si>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</si>
  <si>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</si>
  <si>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</si>
  <si>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</si>
  <si>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</si>
  <si>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</si>
  <si>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</si>
  <si>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</si>
  <si>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</si>
  <si>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</si>
  <si>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</si>
  <si>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</si>
  <si>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</si>
  <si>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</si>
  <si>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</si>
  <si>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</si>
  <si>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</si>
  <si>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</si>
  <si>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</si>
  <si>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</si>
  <si>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</si>
  <si>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</si>
  <si>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</si>
  <si>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</si>
  <si>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</si>
  <si>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</si>
  <si>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</si>
  <si>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</si>
  <si>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</si>
  <si>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</si>
  <si>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</si>
  <si>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</si>
  <si>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</si>
  <si>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</si>
  <si>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</si>
  <si>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</si>
  <si>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</si>
  <si>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</si>
  <si>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</si>
  <si>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</si>
  <si>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</si>
  <si>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</si>
  <si>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</si>
  <si>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</si>
  <si>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</si>
  <si>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</si>
  <si>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</si>
  <si>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</si>
  <si>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</si>
  <si>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</si>
  <si>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</si>
  <si>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</si>
  <si>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</si>
  <si>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</si>
  <si>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</si>
  <si>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</si>
  <si>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</si>
  <si>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</si>
  <si>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</si>
  <si>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</si>
  <si>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</si>
  <si>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</si>
  <si>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</si>
  <si>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</si>
  <si>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</si>
  <si>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</si>
  <si>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</si>
  <si>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</si>
  <si>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</si>
  <si>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</si>
  <si>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</si>
  <si>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</si>
  <si>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</si>
  <si>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</si>
  <si>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</si>
  <si>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</si>
  <si>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</si>
  <si>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</si>
  <si>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</si>
  <si>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</si>
  <si>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</si>
  <si>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</si>
  <si>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</si>
  <si>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</si>
  <si>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</si>
  <si>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</si>
  <si>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</si>
  <si>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</si>
  <si>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</si>
  <si>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</si>
  <si>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</si>
  <si>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</si>
  <si>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</si>
  <si>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</si>
  <si>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</si>
  <si>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</si>
  <si>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</si>
  <si>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</si>
  <si>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</si>
  <si>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</si>
  <si>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</si>
  <si>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</si>
  <si>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</si>
  <si>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</si>
  <si>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</si>
  <si>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</si>
  <si>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</si>
  <si>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</si>
  <si>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</si>
  <si>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</si>
  <si>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</si>
  <si>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</si>
  <si>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</si>
  <si>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</si>
  <si>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</si>
  <si>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</si>
  <si>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</si>
  <si>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</si>
  <si>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</si>
  <si>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</si>
  <si>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</si>
  <si>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</si>
  <si>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</si>
  <si>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</si>
  <si>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</si>
  <si>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</si>
  <si>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</si>
  <si>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</si>
  <si>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</si>
  <si>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</si>
  <si>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</si>
  <si>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</si>
  <si>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</si>
  <si>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</si>
  <si>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</si>
  <si>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</si>
  <si>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</si>
  <si>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</si>
  <si>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</si>
  <si>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</si>
  <si>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</si>
  <si>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</si>
  <si>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</si>
  <si>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</si>
  <si>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</si>
  <si>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</si>
  <si>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</si>
  <si>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</si>
  <si>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</si>
  <si>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</si>
  <si>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</si>
  <si>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</si>
  <si>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</si>
  <si>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</si>
  <si>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</si>
  <si>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</si>
  <si>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</si>
  <si>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</si>
  <si>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</si>
  <si>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</si>
  <si>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</si>
  <si>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</si>
  <si>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</si>
  <si>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</si>
  <si>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</si>
  <si>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</si>
  <si>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</si>
  <si>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</si>
  <si>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</si>
  <si>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</si>
  <si>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</si>
  <si>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</si>
  <si>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</si>
  <si>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</si>
  <si>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</si>
  <si>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</si>
  <si>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</si>
  <si>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</si>
  <si>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</si>
  <si>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</si>
  <si>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</si>
  <si>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</si>
  <si>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</si>
  <si>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</si>
  <si>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</si>
  <si>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</si>
  <si>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</si>
  <si>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</si>
  <si>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</si>
  <si>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</si>
  <si>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</si>
  <si>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</si>
  <si>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</si>
  <si>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</si>
  <si>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</si>
  <si>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</si>
  <si>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</si>
  <si>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</si>
  <si>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</si>
  <si>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</si>
  <si>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</si>
  <si>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</si>
  <si>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</si>
  <si>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</si>
  <si>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</si>
  <si>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</si>
  <si>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</si>
  <si>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</si>
  <si>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</si>
  <si>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</si>
  <si>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</si>
  <si>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</si>
  <si>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</si>
  <si>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</si>
  <si>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</si>
  <si>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</si>
  <si>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</si>
  <si>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</si>
  <si>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</si>
  <si>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</si>
  <si>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</si>
  <si>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</si>
  <si>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</si>
  <si>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</si>
  <si>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</si>
  <si>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</si>
  <si>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</si>
  <si>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</si>
  <si>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</si>
  <si>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</si>
  <si>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</si>
  <si>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</si>
  <si>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</si>
  <si>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</si>
  <si>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</si>
  <si>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</si>
  <si>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</si>
  <si>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</si>
  <si>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</si>
  <si>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</si>
  <si>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</si>
  <si>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</si>
  <si>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</si>
  <si>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</si>
  <si>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</si>
  <si>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</si>
  <si>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</si>
  <si>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</si>
  <si>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</si>
  <si>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</si>
  <si>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</si>
  <si>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</si>
  <si>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</si>
  <si>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</si>
  <si>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</si>
  <si>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</si>
  <si>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</si>
  <si>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</si>
  <si>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</si>
  <si>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</si>
  <si>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</si>
  <si>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</si>
  <si>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</si>
  <si>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</si>
  <si>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</si>
  <si>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</si>
  <si>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</si>
  <si>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</si>
  <si>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</si>
  <si>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</si>
  <si>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</si>
  <si>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</si>
  <si>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</si>
  <si>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</si>
  <si>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</si>
  <si>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</si>
  <si>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</si>
  <si>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</si>
  <si>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</si>
  <si>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</si>
  <si>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</si>
  <si>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</si>
  <si>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</si>
  <si>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</si>
  <si>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</si>
  <si>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</si>
  <si>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</si>
  <si>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</si>
  <si>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</si>
  <si>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</si>
  <si>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</si>
  <si>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</si>
  <si>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</si>
  <si>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</si>
  <si>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</si>
  <si>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</si>
  <si>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</si>
  <si>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</si>
  <si>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</si>
  <si>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</si>
  <si>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</si>
  <si>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</si>
  <si>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</si>
  <si>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</si>
  <si>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</si>
  <si>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</si>
  <si>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</si>
  <si>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</si>
  <si>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</si>
  <si>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</si>
  <si>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</si>
  <si>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</si>
  <si>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</si>
  <si>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</si>
  <si>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</si>
  <si>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</si>
  <si>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</si>
  <si>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</si>
  <si>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</si>
  <si>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</si>
  <si>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</si>
  <si>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</si>
  <si>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</si>
  <si>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</si>
  <si>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</si>
  <si>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</si>
  <si>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</si>
  <si>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</si>
  <si>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</si>
  <si>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</si>
  <si>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</si>
  <si>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</si>
  <si>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</si>
  <si>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</si>
  <si>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</si>
  <si>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</si>
  <si>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</si>
  <si>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</si>
  <si>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</si>
  <si>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</si>
  <si>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</si>
  <si>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</si>
  <si>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</si>
  <si>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</si>
  <si>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</si>
  <si>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</si>
  <si>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</si>
  <si>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</si>
  <si>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</si>
  <si>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</si>
  <si>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</si>
  <si>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</si>
  <si>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</si>
  <si>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</si>
  <si>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</si>
  <si>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</si>
  <si>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</si>
  <si>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</si>
  <si>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</si>
  <si>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</si>
  <si>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</si>
  <si>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</si>
  <si>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</si>
  <si>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</si>
  <si>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</si>
  <si>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</si>
  <si>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</si>
  <si>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</si>
  <si>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</si>
  <si>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</si>
  <si>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</si>
  <si>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</si>
  <si>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</si>
  <si>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</si>
  <si>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</si>
  <si>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</si>
  <si>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</si>
  <si>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</si>
  <si>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</si>
  <si>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</si>
  <si>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</si>
  <si>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</si>
  <si>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</si>
  <si>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</si>
  <si>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</si>
  <si>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</si>
  <si>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</si>
  <si>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</si>
  <si>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</si>
  <si>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</si>
  <si>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</si>
  <si>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</si>
  <si>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</si>
  <si>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</si>
  <si>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</si>
  <si>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</si>
  <si>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</si>
  <si>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</si>
  <si>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</si>
  <si>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</si>
  <si>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</si>
  <si>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</si>
  <si>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</si>
  <si>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</si>
  <si>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</si>
  <si>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</si>
  <si>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</si>
  <si>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</si>
  <si>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</si>
  <si>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</si>
  <si>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</si>
  <si>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</si>
  <si>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</si>
  <si>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</si>
  <si>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</si>
  <si>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</si>
  <si>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</si>
  <si>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</si>
  <si>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</si>
  <si>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</si>
  <si>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</si>
  <si>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</si>
  <si>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</si>
  <si>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</si>
  <si>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</si>
  <si>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</si>
  <si>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</si>
  <si>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</si>
  <si>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</si>
  <si>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</si>
  <si>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</si>
  <si>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</si>
  <si>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</si>
  <si>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</si>
  <si>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</si>
  <si>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</si>
  <si>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</si>
  <si>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</si>
  <si>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</si>
  <si>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</si>
  <si>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</si>
  <si>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</si>
  <si>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</si>
  <si>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</si>
  <si>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</si>
  <si>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</si>
  <si>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</si>
  <si>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</si>
  <si>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</si>
  <si>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</si>
  <si>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</si>
  <si>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</si>
  <si>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</si>
  <si>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</si>
  <si>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</si>
  <si>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</si>
  <si>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</si>
  <si>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</si>
  <si>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</si>
  <si>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</si>
  <si>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</si>
  <si>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</si>
  <si>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</si>
  <si>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</si>
  <si>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</si>
  <si>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</si>
  <si>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</si>
  <si>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</si>
  <si>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</si>
  <si>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</si>
  <si>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</si>
  <si>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</si>
  <si>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</si>
  <si>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</si>
  <si>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</si>
  <si>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</si>
  <si>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</si>
  <si>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</si>
  <si>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</si>
  <si>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</si>
  <si>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</si>
  <si>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</si>
  <si>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</si>
  <si>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</si>
  <si>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</si>
  <si>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</si>
  <si>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</si>
  <si>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</si>
  <si>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</si>
  <si>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</si>
  <si>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</si>
  <si>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</si>
  <si>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</si>
  <si>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</si>
  <si>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</si>
  <si>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</si>
  <si>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</si>
  <si>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</si>
  <si>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</si>
  <si>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</si>
  <si>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</si>
  <si>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</si>
  <si>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</si>
  <si>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</si>
  <si>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</si>
  <si>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</si>
  <si>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</si>
  <si>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</si>
  <si>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</si>
  <si>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</si>
  <si>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</si>
  <si>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</si>
  <si>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</si>
  <si>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</si>
  <si>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</si>
  <si>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</si>
  <si>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</si>
  <si>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</si>
  <si>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</si>
  <si>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</si>
  <si>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</si>
  <si>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</si>
  <si>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</si>
  <si>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</si>
  <si>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</si>
  <si>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</si>
  <si>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</si>
  <si>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</si>
  <si>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</si>
  <si>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</si>
  <si>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</si>
  <si>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</si>
  <si>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</si>
  <si>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</si>
  <si>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</si>
  <si>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</si>
  <si>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</si>
  <si>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</si>
  <si>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</si>
  <si>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</si>
  <si>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</si>
  <si>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</si>
  <si>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</si>
  <si>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</si>
  <si>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</si>
  <si>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</si>
  <si>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</si>
  <si>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</si>
  <si>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</si>
  <si>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</si>
  <si>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</si>
  <si>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</si>
  <si>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</si>
  <si>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</si>
  <si>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</si>
  <si>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</si>
  <si>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</si>
  <si>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</si>
  <si>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</si>
  <si>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</si>
  <si>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</si>
  <si>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</si>
  <si>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</si>
  <si>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</si>
  <si>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</si>
  <si>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</si>
  <si>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</si>
  <si>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</si>
  <si>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</si>
  <si>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</si>
  <si>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</si>
  <si>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</si>
  <si>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</si>
  <si>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</si>
  <si>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</si>
  <si>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</si>
  <si>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</si>
  <si>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</si>
  <si>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</si>
  <si>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</si>
  <si>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</si>
  <si>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</si>
  <si>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</si>
  <si>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</si>
  <si>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</si>
  <si>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</si>
  <si>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</si>
  <si>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</si>
  <si>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</si>
  <si>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</si>
  <si>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</si>
  <si>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</si>
  <si>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</si>
  <si>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</si>
  <si>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</si>
  <si>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</si>
  <si>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</si>
  <si>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</si>
  <si>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</si>
  <si>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</si>
  <si>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</si>
  <si>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</si>
  <si>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</si>
  <si>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</si>
  <si>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</si>
  <si>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</si>
  <si>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</si>
  <si>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</si>
  <si>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</si>
  <si>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</si>
  <si>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</si>
  <si>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</si>
  <si>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</si>
  <si>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</si>
  <si>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</si>
  <si>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</si>
  <si>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</si>
  <si>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</si>
  <si>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</si>
  <si>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</si>
  <si>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</si>
  <si>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</si>
  <si>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</si>
  <si>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</si>
  <si>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</si>
  <si>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</si>
  <si>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</si>
  <si>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</si>
  <si>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</si>
  <si>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</si>
  <si>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</si>
  <si>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</si>
  <si>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</si>
  <si>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</si>
  <si>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</si>
  <si>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</si>
  <si>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</si>
  <si>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</si>
  <si>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</si>
  <si>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</si>
  <si>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</si>
  <si>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</si>
  <si>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</si>
  <si>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</si>
  <si>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</si>
  <si>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</si>
  <si>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</si>
  <si>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</si>
  <si>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</si>
  <si>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</si>
  <si>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</si>
  <si>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</si>
  <si>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</si>
  <si>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</si>
  <si>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</si>
  <si>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</si>
  <si>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</si>
  <si>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</si>
  <si>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</si>
  <si>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</si>
  <si>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</si>
  <si>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</si>
  <si>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</si>
  <si>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</si>
  <si>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</si>
  <si>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</si>
  <si>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</si>
  <si>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</si>
  <si>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</si>
  <si>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</si>
  <si>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</si>
  <si>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</si>
  <si>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</si>
  <si>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</si>
  <si>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</si>
  <si>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</si>
  <si>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</si>
  <si>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</si>
  <si>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</si>
  <si>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</si>
  <si>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</si>
  <si>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</si>
  <si>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</si>
  <si>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</si>
  <si>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</si>
  <si>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</si>
  <si>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</si>
  <si>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</si>
  <si>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</si>
  <si>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</si>
  <si>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</si>
  <si>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</si>
  <si>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</si>
  <si>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</si>
  <si>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</si>
  <si>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</si>
  <si>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</si>
  <si>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</si>
  <si>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</si>
  <si>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</si>
  <si>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</si>
  <si>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</si>
  <si>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</si>
  <si>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</si>
  <si>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</si>
  <si>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</si>
  <si>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</si>
  <si>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</si>
  <si>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</si>
  <si>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</si>
  <si>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</si>
  <si>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</si>
  <si>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</si>
  <si>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</si>
  <si>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</si>
  <si>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</si>
  <si>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</si>
  <si>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</si>
  <si>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</si>
  <si>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</si>
  <si>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</si>
  <si>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</si>
  <si>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</si>
  <si>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</si>
  <si>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</si>
  <si>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</si>
  <si>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</si>
  <si>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</si>
  <si>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</si>
  <si>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</si>
  <si>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</si>
  <si>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</si>
  <si>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</si>
  <si>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</si>
  <si>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</si>
  <si>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</si>
  <si>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</si>
  <si>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</si>
  <si>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</si>
  <si>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</si>
  <si>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</si>
  <si>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</si>
  <si>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</si>
  <si>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</si>
  <si>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</si>
  <si>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</si>
  <si>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</si>
  <si>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</si>
  <si>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</si>
  <si>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</si>
  <si>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</si>
  <si>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</si>
  <si>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</si>
  <si>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</si>
  <si>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</si>
  <si>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</si>
  <si>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</si>
  <si>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</si>
  <si>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</si>
  <si>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</si>
  <si>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</si>
  <si>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</si>
  <si>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</si>
  <si>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</si>
  <si>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</si>
  <si>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</si>
  <si>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</si>
  <si>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</si>
  <si>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</si>
  <si>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</si>
  <si>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</si>
  <si>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</si>
  <si>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</si>
  <si>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</si>
  <si>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</si>
  <si>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</si>
  <si>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</si>
  <si>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</si>
  <si>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</si>
  <si>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</si>
  <si>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</si>
  <si>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</si>
  <si>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</si>
  <si>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</si>
  <si>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</si>
  <si>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</si>
  <si>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</si>
  <si>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</si>
  <si>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</si>
  <si>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</si>
  <si>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</si>
  <si>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</si>
  <si>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</si>
  <si>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</si>
  <si>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</si>
  <si>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</si>
  <si>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</si>
  <si>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</si>
  <si>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</si>
  <si>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</si>
  <si>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</si>
  <si>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</si>
  <si>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</si>
  <si>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</si>
  <si>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</si>
  <si>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</si>
  <si>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</si>
  <si>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</si>
  <si>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</si>
  <si>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</si>
  <si>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</si>
  <si>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</si>
  <si>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</si>
  <si>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</si>
  <si>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</si>
  <si>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</si>
  <si>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</si>
  <si>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</si>
  <si>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</si>
  <si>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</si>
  <si>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</si>
  <si>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</si>
  <si>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</si>
  <si>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</si>
  <si>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</si>
  <si>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</si>
  <si>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</si>
  <si>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</si>
  <si>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</si>
  <si>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</si>
  <si>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</si>
  <si>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</si>
  <si>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</si>
  <si>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</si>
  <si>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</si>
  <si>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</si>
  <si>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</si>
  <si>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</si>
  <si>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</si>
  <si>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</si>
  <si>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</si>
  <si>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</si>
  <si>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</si>
  <si>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</si>
  <si>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</si>
  <si>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</si>
  <si>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</si>
  <si>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</si>
  <si>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</si>
  <si>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</si>
  <si>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</si>
  <si>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</si>
  <si>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</si>
  <si>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</si>
  <si>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</si>
  <si>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</si>
  <si>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</si>
  <si>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</si>
  <si>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</si>
  <si>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</si>
  <si>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</si>
  <si>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</si>
  <si>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</si>
  <si>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</si>
  <si>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</si>
  <si>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</si>
  <si>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</si>
  <si>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</si>
  <si>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</si>
  <si>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</si>
  <si>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</si>
  <si>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</si>
  <si>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</si>
  <si>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</si>
  <si>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</si>
  <si>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</si>
  <si>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</si>
  <si>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</si>
  <si>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</si>
  <si>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</si>
  <si>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</si>
  <si>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</si>
  <si>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</si>
  <si>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</si>
  <si>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</si>
  <si>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</si>
  <si>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</si>
  <si>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</si>
  <si>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</si>
  <si>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</si>
  <si>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</si>
  <si>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</si>
  <si>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</si>
  <si>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</si>
  <si>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</si>
  <si>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</si>
  <si>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</si>
  <si>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</si>
  <si>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</si>
  <si>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</si>
  <si>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</si>
  <si>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</si>
  <si>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</si>
  <si>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</si>
  <si>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</si>
  <si>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</si>
  <si>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</si>
  <si>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</si>
  <si>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</si>
  <si>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</si>
  <si>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</si>
  <si>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</si>
  <si>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</si>
  <si>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</si>
  <si>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</si>
  <si>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</si>
  <si>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</si>
  <si>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</si>
  <si>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</si>
  <si>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</si>
  <si>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</si>
  <si>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</si>
  <si>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</si>
  <si>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</si>
  <si>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</si>
  <si>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</si>
  <si>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</si>
  <si>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</si>
  <si>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</si>
  <si>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</si>
  <si>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</si>
  <si>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</si>
  <si>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</si>
  <si>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</si>
  <si>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</si>
  <si>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</si>
  <si>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</si>
  <si>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</si>
  <si>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</si>
  <si>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</si>
  <si>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</si>
  <si>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</si>
  <si>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</si>
  <si>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</si>
  <si>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</si>
  <si>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</si>
  <si>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</si>
  <si>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</si>
  <si>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</si>
  <si>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</si>
  <si>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</si>
  <si>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</si>
  <si>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</si>
  <si>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</si>
  <si>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</si>
  <si>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</si>
  <si>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</si>
  <si>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</si>
  <si>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</si>
  <si>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</si>
  <si>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</si>
  <si>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</si>
  <si>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</si>
  <si>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</si>
  <si>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</si>
  <si>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</si>
  <si>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</si>
  <si>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</si>
  <si>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</si>
  <si>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</si>
  <si>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</si>
  <si>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</si>
  <si>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</si>
  <si>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</si>
  <si>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</si>
  <si>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</si>
  <si>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</si>
  <si>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</si>
  <si>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</si>
  <si>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</si>
  <si>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</si>
  <si>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</si>
  <si>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</si>
  <si>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</si>
  <si>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</si>
  <si>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</si>
  <si>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</si>
  <si>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</si>
  <si>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</si>
  <si>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</si>
  <si>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</si>
  <si>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</si>
  <si>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</si>
  <si>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</si>
  <si>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</si>
  <si>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</si>
  <si>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</si>
  <si>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</si>
  <si>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</si>
  <si>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</si>
  <si>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</si>
  <si>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</si>
  <si>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</si>
  <si>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</si>
  <si>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</si>
  <si>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</si>
  <si>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</si>
  <si>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</si>
  <si>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</si>
  <si>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</si>
  <si>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</si>
  <si>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</si>
  <si>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</si>
  <si>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</si>
  <si>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</si>
  <si>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</si>
  <si>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</si>
  <si>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</si>
  <si>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</si>
  <si>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</si>
  <si>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</si>
  <si>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</si>
  <si>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</si>
  <si>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</si>
  <si>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</si>
  <si>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</si>
  <si>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</si>
  <si>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</si>
  <si>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</si>
  <si>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</si>
  <si>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</si>
  <si>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</si>
  <si>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</si>
  <si>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</si>
  <si>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</si>
  <si>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</si>
  <si>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</si>
  <si>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</si>
  <si>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</si>
  <si>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</si>
  <si>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</si>
  <si>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</si>
  <si>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</si>
  <si>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</si>
  <si>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</si>
  <si>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</si>
  <si>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</si>
  <si>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</si>
  <si>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</si>
  <si>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</si>
  <si>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</si>
  <si>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</si>
  <si>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</si>
  <si>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</si>
  <si>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</si>
  <si>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</si>
  <si>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</si>
  <si>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</si>
  <si>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</si>
  <si>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</si>
  <si>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</si>
  <si>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</si>
  <si>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</si>
  <si>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</si>
  <si>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</si>
  <si>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</si>
  <si>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</si>
  <si>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</si>
  <si>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</si>
  <si>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</si>
  <si>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</si>
  <si>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</si>
  <si>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</si>
  <si>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</si>
  <si>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</si>
  <si>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</si>
  <si>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</si>
  <si>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</si>
  <si>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</si>
  <si>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</si>
  <si>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</si>
  <si>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</si>
  <si>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</si>
  <si>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</si>
  <si>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</si>
  <si>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</si>
  <si>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</si>
  <si>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</si>
  <si>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</si>
  <si>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</si>
  <si>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</si>
  <si>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</si>
  <si>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</si>
  <si>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</si>
  <si>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</si>
  <si>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</si>
  <si>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</si>
  <si>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</si>
  <si>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</si>
  <si>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</si>
  <si>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</si>
  <si>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</si>
  <si>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</si>
  <si>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</si>
  <si>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</si>
  <si>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</si>
  <si>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</si>
  <si>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</si>
  <si>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</si>
  <si>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</si>
  <si>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</si>
  <si>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</si>
  <si>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</si>
  <si>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</si>
  <si>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</si>
  <si>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</si>
  <si>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</si>
  <si>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</si>
  <si>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</si>
  <si>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</si>
  <si>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</si>
  <si>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</si>
  <si>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</si>
  <si>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</si>
  <si>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</si>
  <si>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</si>
  <si>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</si>
  <si>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</si>
  <si>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</si>
  <si>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</si>
  <si>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</si>
  <si>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</si>
  <si>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</si>
  <si>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</si>
  <si>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</si>
  <si>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</si>
  <si>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</si>
  <si>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</si>
  <si>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</si>
  <si>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</si>
  <si>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</si>
  <si>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</si>
  <si>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</si>
  <si>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</si>
  <si>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</si>
  <si>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</si>
  <si>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</si>
  <si>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</si>
  <si>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</si>
  <si>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</si>
  <si>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</si>
  <si>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</si>
  <si>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</si>
  <si>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</si>
  <si>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</si>
  <si>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</si>
  <si>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</si>
  <si>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</si>
  <si>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</si>
  <si>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</si>
  <si>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</si>
  <si>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</si>
  <si>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</si>
  <si>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</si>
  <si>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</si>
  <si>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</si>
  <si>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</si>
  <si>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</si>
  <si>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</si>
  <si>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</si>
  <si>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</si>
  <si>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</si>
  <si>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</si>
  <si>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</si>
  <si>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</si>
  <si>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</si>
  <si>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</si>
  <si>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</si>
  <si>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</si>
  <si>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</si>
  <si>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</si>
  <si>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</si>
  <si>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</si>
  <si>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</si>
  <si>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</si>
  <si>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</si>
  <si>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</si>
  <si>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</si>
  <si>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</si>
  <si>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</si>
  <si>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</si>
  <si>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</si>
  <si>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</si>
  <si>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</si>
  <si>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</si>
  <si>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</si>
  <si>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</si>
  <si>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</si>
  <si>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</si>
  <si>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</si>
  <si>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</si>
  <si>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</si>
  <si>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</si>
  <si>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</si>
  <si>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</si>
  <si>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</si>
  <si>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</si>
  <si>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</si>
  <si>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</si>
  <si>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</si>
  <si>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</si>
  <si>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</si>
  <si>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</si>
  <si>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</si>
  <si>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</si>
  <si>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</si>
  <si>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</si>
  <si>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</si>
  <si>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</si>
  <si>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</si>
  <si>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</si>
  <si>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</si>
  <si>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</si>
  <si>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</si>
  <si>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</si>
  <si>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</si>
  <si>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</si>
  <si>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</si>
  <si>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</si>
  <si>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</si>
  <si>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</si>
  <si>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</si>
  <si>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</si>
  <si>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</si>
  <si>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</si>
  <si>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</si>
  <si>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</si>
  <si>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</si>
  <si>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</si>
  <si>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</si>
  <si>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</si>
  <si>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</si>
  <si>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</si>
  <si>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</si>
  <si>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</si>
  <si>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</si>
  <si>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</si>
  <si>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</si>
  <si>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</si>
  <si>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</si>
  <si>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</si>
  <si>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</si>
  <si>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</si>
  <si>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</si>
  <si>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</si>
  <si>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</si>
  <si>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</si>
  <si>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</si>
  <si>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</si>
  <si>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</si>
  <si>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</si>
  <si>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</si>
  <si>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</si>
  <si>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</si>
  <si>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</si>
  <si>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</si>
  <si>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</si>
  <si>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</si>
  <si>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</si>
  <si>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</si>
  <si>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</si>
  <si>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</si>
  <si>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</si>
  <si>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</si>
  <si>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</si>
  <si>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</si>
  <si>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</si>
  <si>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</si>
  <si>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</si>
  <si>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</si>
  <si>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</si>
  <si>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</si>
  <si>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</si>
  <si>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</si>
  <si>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</si>
  <si>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</si>
  <si>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</si>
  <si>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</si>
  <si>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</si>
  <si>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</si>
  <si>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</si>
  <si>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</si>
  <si>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</si>
  <si>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</si>
  <si>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</si>
  <si>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</si>
  <si>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</si>
  <si>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</si>
  <si>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</si>
  <si>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</si>
  <si>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</si>
  <si>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</si>
  <si>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</si>
  <si>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</si>
  <si>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</si>
  <si>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</si>
  <si>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</si>
  <si>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</si>
  <si>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</si>
  <si>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</si>
  <si>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</si>
  <si>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</si>
  <si>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</si>
  <si>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</si>
  <si>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</si>
  <si>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</si>
  <si>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</si>
  <si>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</si>
  <si>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</si>
  <si>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</si>
  <si>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</si>
  <si>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</si>
  <si>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</si>
  <si>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</si>
  <si>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</si>
  <si>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</si>
  <si>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</si>
  <si>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</si>
  <si>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</si>
  <si>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</si>
  <si>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</si>
  <si>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</si>
  <si>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</si>
  <si>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</si>
  <si>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</si>
  <si>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</si>
  <si>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</si>
  <si>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</si>
  <si>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</si>
  <si>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</si>
  <si>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</si>
  <si>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</si>
  <si>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</si>
  <si>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</si>
  <si>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</si>
  <si>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</si>
  <si>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</si>
  <si>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</si>
  <si>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</si>
  <si>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</si>
  <si>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</si>
  <si>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</si>
  <si>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</si>
  <si>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</si>
  <si>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</si>
  <si>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</si>
  <si>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</si>
  <si>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</si>
  <si>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</si>
  <si>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</si>
  <si>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</si>
  <si>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</si>
  <si>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</si>
  <si>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</si>
  <si>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</si>
  <si>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</si>
  <si>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</si>
  <si>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</si>
  <si>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</si>
  <si>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</si>
  <si>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</si>
  <si>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</si>
  <si>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</si>
  <si>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</si>
  <si>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</si>
  <si>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</si>
  <si>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</si>
  <si>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</si>
  <si>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</si>
  <si>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</si>
  <si>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</si>
  <si>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</si>
  <si>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</si>
  <si>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</si>
  <si>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</si>
  <si>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</si>
  <si>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</si>
  <si>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</si>
  <si>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</si>
  <si>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</si>
  <si>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</si>
  <si>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</si>
  <si>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</si>
  <si>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</si>
  <si>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</si>
  <si>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</si>
  <si>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</si>
  <si>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</si>
  <si>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</si>
  <si>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</si>
  <si>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</si>
  <si>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</si>
  <si>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</si>
  <si>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</si>
  <si>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</si>
  <si>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</si>
  <si>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</si>
  <si>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</si>
  <si>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</si>
  <si>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</si>
  <si>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</si>
  <si>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</si>
  <si>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</si>
  <si>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</si>
  <si>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</si>
  <si>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</si>
  <si>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</si>
  <si>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</si>
  <si>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</si>
  <si>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</si>
  <si>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</si>
  <si>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</si>
  <si>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</si>
  <si>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</si>
  <si>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</si>
  <si>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</si>
  <si>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</si>
  <si>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</si>
  <si>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</si>
  <si>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</si>
  <si>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</si>
  <si>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</si>
  <si>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</si>
  <si>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</si>
  <si>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</si>
  <si>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</si>
  <si>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</si>
  <si>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</si>
  <si>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</si>
  <si>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</si>
  <si>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</si>
  <si>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</si>
  <si>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</si>
  <si>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</si>
  <si>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</si>
  <si>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</si>
  <si>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</si>
  <si>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</si>
  <si>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</si>
  <si>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</si>
  <si>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</si>
  <si>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</si>
  <si>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</si>
  <si>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</si>
  <si>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</si>
  <si>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</si>
  <si>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</si>
  <si>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</si>
  <si>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</si>
  <si>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</si>
  <si>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</si>
  <si>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</si>
  <si>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</si>
  <si>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</si>
  <si>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</si>
  <si>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</si>
  <si>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</si>
  <si>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</si>
  <si>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</si>
  <si>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</si>
  <si>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</si>
  <si>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</si>
  <si>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</si>
  <si>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</si>
  <si>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</si>
  <si>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</si>
  <si>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</si>
  <si>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</si>
  <si>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</si>
  <si>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</si>
  <si>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</si>
  <si>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</si>
  <si>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</si>
  <si>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</si>
  <si>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</si>
  <si>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</si>
  <si>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</si>
  <si>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</si>
  <si>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</si>
  <si>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</si>
  <si>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</si>
  <si>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</si>
  <si>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</si>
  <si>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</si>
  <si>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</si>
  <si>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</si>
  <si>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</si>
  <si>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</si>
  <si>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</si>
  <si>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</si>
  <si>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</si>
  <si>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</si>
  <si>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</si>
  <si>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</si>
  <si>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</si>
  <si>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</si>
  <si>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</si>
  <si>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</si>
  <si>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</si>
  <si>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</si>
  <si>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</si>
  <si>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</si>
  <si>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</si>
  <si>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</si>
  <si>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</si>
  <si>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</si>
  <si>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</si>
  <si>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</si>
  <si>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</si>
  <si>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</si>
  <si>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</si>
  <si>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</si>
  <si>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</si>
  <si>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</si>
  <si>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</si>
  <si>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</si>
  <si>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</si>
  <si>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</si>
  <si>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</si>
  <si>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</si>
  <si>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</si>
  <si>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</si>
  <si>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</si>
  <si>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</si>
  <si>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</si>
  <si>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</si>
  <si>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</si>
  <si>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</si>
  <si>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</si>
  <si>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</si>
  <si>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</si>
  <si>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</si>
  <si>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</si>
  <si>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</si>
  <si>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</si>
  <si>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</si>
  <si>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</si>
  <si>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</si>
  <si>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</si>
  <si>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</si>
  <si>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</si>
  <si>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</si>
  <si>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</si>
  <si>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</si>
  <si>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</si>
  <si>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</si>
  <si>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</si>
  <si>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</si>
  <si>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</si>
  <si>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</si>
  <si>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</si>
  <si>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</si>
  <si>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</si>
  <si>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</si>
  <si>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</si>
  <si>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</si>
  <si>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</si>
  <si>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</si>
  <si>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</si>
  <si>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</si>
  <si>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</si>
  <si>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</si>
  <si>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</si>
  <si>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</si>
  <si>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</si>
  <si>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</si>
  <si>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</si>
  <si>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</si>
  <si>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</si>
  <si>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</si>
  <si>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</si>
  <si>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</si>
  <si>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</si>
  <si>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</si>
  <si>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</si>
  <si>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</si>
  <si>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</si>
  <si>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</si>
  <si>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</si>
  <si>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</si>
  <si>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</si>
  <si>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</si>
  <si>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</si>
  <si>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</si>
  <si>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</si>
  <si>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</si>
  <si>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</si>
  <si>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</si>
  <si>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</si>
  <si>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</si>
  <si>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</si>
  <si>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</si>
  <si>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</si>
  <si>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</si>
  <si>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</si>
  <si>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</si>
  <si>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</si>
  <si>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</si>
  <si>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</si>
  <si>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</si>
  <si>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</si>
  <si>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</si>
  <si>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</si>
  <si>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</si>
  <si>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</si>
  <si>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</si>
  <si>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</si>
  <si>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</si>
  <si>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</si>
  <si>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</si>
  <si>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</si>
  <si>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</si>
  <si>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</si>
  <si>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</si>
  <si>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</si>
  <si>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</si>
  <si>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</si>
  <si>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</si>
  <si>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</si>
  <si>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</si>
  <si>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</si>
  <si>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</si>
  <si>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</si>
  <si>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</si>
  <si>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</si>
  <si>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</si>
  <si>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</si>
  <si>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</si>
  <si>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</si>
  <si>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</si>
  <si>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</si>
  <si>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</si>
  <si>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</si>
  <si>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</si>
  <si>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</si>
  <si>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</si>
  <si>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</si>
  <si>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</si>
  <si>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</si>
  <si>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</si>
  <si>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</si>
  <si>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</si>
  <si>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</si>
  <si>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</si>
  <si>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</si>
  <si>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</si>
  <si>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</si>
  <si>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</si>
  <si>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</si>
  <si>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</si>
  <si>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</si>
  <si>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</si>
  <si>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</si>
  <si>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</si>
  <si>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</si>
  <si>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</si>
  <si>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</si>
  <si>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</si>
  <si>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</si>
  <si>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</si>
  <si>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</si>
  <si>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</si>
  <si>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</si>
  <si>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</si>
  <si>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</si>
  <si>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</si>
  <si>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</si>
  <si>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</si>
  <si>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</si>
  <si>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</si>
  <si>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</si>
  <si>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</si>
  <si>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</si>
  <si>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</si>
  <si>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</si>
  <si>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</si>
  <si>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</si>
  <si>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</si>
  <si>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</si>
  <si>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</si>
  <si>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</si>
  <si>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</si>
  <si>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</si>
  <si>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</si>
  <si>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</si>
  <si>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</si>
  <si>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</si>
  <si>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</si>
  <si>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</si>
  <si>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</si>
  <si>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</si>
  <si>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</si>
  <si>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</si>
  <si>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</si>
  <si>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</si>
  <si>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</si>
  <si>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</si>
  <si>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</si>
  <si>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</si>
  <si>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</si>
  <si>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</si>
  <si>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</si>
  <si>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</si>
  <si>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</si>
  <si>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</si>
  <si>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</si>
  <si>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</si>
  <si>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</si>
  <si>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</si>
  <si>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</si>
  <si>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</si>
  <si>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</si>
  <si>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</si>
  <si>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</si>
  <si>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</si>
  <si>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</si>
  <si>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</si>
  <si>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</si>
  <si>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</si>
  <si>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</si>
  <si>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</si>
  <si>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</si>
  <si>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</si>
  <si>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</si>
  <si>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</si>
  <si>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</si>
  <si>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</si>
  <si>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</si>
  <si>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</si>
  <si>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</si>
  <si>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</si>
  <si>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</si>
  <si>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</si>
  <si>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</si>
  <si>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</si>
  <si>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</si>
  <si>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</si>
  <si>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</si>
  <si>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</si>
  <si>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</si>
  <si>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</si>
  <si>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</si>
  <si>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</si>
  <si>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</si>
  <si>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</si>
  <si>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</si>
  <si>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</si>
  <si>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</si>
  <si>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</si>
  <si>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</si>
  <si>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</si>
  <si>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</si>
  <si>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</si>
  <si>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</si>
  <si>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</si>
  <si>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</si>
  <si>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</si>
  <si>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</si>
  <si>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</si>
  <si>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</si>
  <si>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</si>
  <si>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</si>
  <si>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</si>
  <si>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</si>
  <si>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</si>
  <si>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</si>
  <si>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</si>
  <si>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</si>
  <si>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</si>
  <si>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</si>
  <si>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</si>
  <si>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</si>
  <si>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</si>
  <si>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</si>
  <si>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</si>
  <si>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</si>
  <si>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</si>
  <si>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</si>
  <si>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</si>
  <si>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</si>
  <si>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</si>
  <si>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</si>
  <si>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</si>
  <si>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</si>
  <si>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</si>
  <si>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</si>
  <si>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</si>
  <si>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</si>
  <si>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</si>
  <si>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</si>
  <si>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</si>
  <si>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</si>
  <si>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</si>
  <si>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</si>
  <si>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</si>
  <si>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</si>
  <si>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</si>
  <si>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</si>
  <si>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</si>
  <si>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</si>
  <si>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</si>
  <si>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</si>
  <si>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</si>
  <si>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</si>
  <si>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</si>
  <si>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</si>
  <si>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</si>
  <si>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</si>
  <si>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</si>
  <si>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</si>
  <si>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</si>
  <si>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</si>
  <si>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</si>
  <si>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</si>
  <si>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</si>
  <si>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</si>
  <si>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</si>
  <si>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</si>
  <si>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</si>
  <si>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</si>
  <si>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</si>
  <si>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</si>
  <si>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</si>
  <si>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</si>
  <si>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</si>
  <si>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</si>
  <si>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</si>
  <si>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</si>
  <si>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</si>
  <si>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</si>
  <si>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</si>
  <si>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</si>
  <si>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</si>
  <si>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</si>
  <si>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</si>
  <si>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</si>
  <si>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</si>
  <si>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</si>
  <si>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</si>
  <si>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</si>
  <si>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</si>
  <si>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</si>
  <si>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</si>
  <si>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</si>
  <si>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</si>
  <si>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</si>
  <si>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</si>
  <si>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</si>
  <si>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</si>
  <si>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</si>
  <si>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</si>
  <si>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</si>
  <si>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</si>
  <si>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</si>
  <si>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</si>
  <si>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</si>
  <si>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</si>
  <si>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</si>
  <si>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</si>
  <si>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</si>
  <si>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</si>
  <si>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</si>
  <si>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</si>
  <si>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</si>
  <si>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</si>
  <si>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</si>
  <si>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</si>
  <si>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</si>
  <si>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</si>
  <si>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</si>
  <si>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</si>
  <si>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</si>
  <si>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</si>
  <si>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</si>
  <si>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</si>
  <si>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</si>
  <si>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</si>
  <si>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</si>
  <si>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</si>
  <si>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</si>
  <si>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</si>
  <si>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</si>
  <si>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</si>
  <si>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</si>
  <si>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</si>
  <si>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</si>
  <si>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</si>
  <si>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</si>
  <si>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</si>
  <si>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</si>
  <si>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</si>
  <si>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</si>
  <si>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</si>
  <si>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</si>
  <si>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</si>
  <si>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</si>
  <si>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</si>
  <si>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</si>
  <si>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</si>
  <si>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</si>
  <si>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</si>
  <si>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</si>
  <si>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</si>
  <si>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</si>
  <si>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</si>
  <si>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</si>
  <si>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</si>
  <si>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</si>
  <si>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</si>
  <si>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</si>
  <si>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</si>
  <si>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</si>
  <si>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</si>
  <si>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</si>
  <si>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</si>
  <si>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</si>
  <si>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</si>
  <si>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</si>
  <si>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</si>
  <si>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</si>
  <si>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</si>
  <si>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</si>
  <si>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</si>
  <si>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</si>
  <si>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</si>
  <si>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</si>
  <si>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</si>
  <si>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</si>
  <si>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</si>
  <si>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</si>
  <si>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</si>
  <si>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</si>
  <si>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</si>
  <si>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</si>
  <si>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</si>
  <si>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</si>
  <si>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</si>
  <si>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</si>
  <si>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</si>
  <si>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</si>
  <si>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</si>
  <si>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</si>
  <si>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</si>
  <si>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</si>
  <si>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</si>
  <si>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</si>
  <si>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</si>
  <si>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</si>
  <si>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</si>
  <si>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</si>
  <si>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</si>
  <si>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</si>
  <si>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</si>
  <si>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</si>
  <si>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</si>
  <si>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</si>
  <si>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</si>
  <si>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</si>
  <si>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</si>
  <si>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</si>
  <si>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</si>
  <si>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</si>
  <si>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</si>
  <si>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</si>
  <si>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</si>
  <si>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</si>
  <si>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</si>
  <si>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</si>
  <si>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</si>
  <si>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</si>
  <si>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</si>
  <si>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</si>
  <si>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</si>
  <si>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</si>
  <si>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</si>
  <si>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</si>
  <si>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</si>
  <si>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</si>
  <si>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</si>
  <si>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</si>
  <si>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</si>
  <si>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</si>
  <si>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</si>
  <si>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</si>
  <si>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</si>
  <si>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</si>
  <si>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</si>
  <si>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</si>
  <si>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</si>
  <si>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</si>
  <si>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</si>
  <si>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</si>
  <si>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</si>
  <si>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</si>
  <si>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</si>
  <si>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</si>
  <si>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</si>
  <si>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</si>
  <si>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</si>
  <si>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</si>
  <si>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</si>
  <si>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</si>
  <si>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</si>
  <si>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</si>
  <si>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</si>
  <si>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</si>
  <si>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</si>
  <si>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</si>
  <si>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</si>
  <si>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</si>
  <si>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</si>
  <si>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</si>
  <si>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</si>
  <si>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</si>
  <si>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</si>
  <si>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</si>
  <si>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</si>
  <si>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</si>
  <si>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</si>
  <si>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</si>
  <si>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</si>
  <si>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</si>
  <si>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</si>
  <si>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</si>
  <si>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</si>
  <si>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</si>
  <si>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</si>
  <si>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</si>
  <si>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</si>
  <si>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</si>
  <si>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</si>
  <si>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</si>
  <si>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</si>
  <si>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</si>
  <si>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</si>
  <si>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</si>
  <si>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</si>
  <si>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</si>
  <si>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</si>
  <si>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</si>
  <si>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</si>
  <si>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</si>
  <si>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</si>
  <si>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</si>
  <si>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</si>
  <si>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</si>
  <si>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</si>
  <si>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</si>
  <si>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</si>
  <si>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</si>
  <si>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</si>
  <si>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</si>
  <si>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</si>
  <si>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</si>
  <si>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</si>
  <si>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</si>
  <si>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</si>
  <si>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</si>
  <si>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</si>
  <si>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</si>
  <si>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</si>
  <si>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</si>
  <si>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</si>
  <si>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</si>
  <si>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</si>
  <si>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</si>
  <si>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</si>
  <si>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</si>
  <si>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</si>
  <si>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</si>
  <si>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</si>
  <si>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</si>
  <si>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</si>
  <si>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</si>
  <si>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</si>
  <si>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</si>
  <si>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</si>
  <si>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</si>
  <si>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</si>
  <si>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</si>
  <si>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</si>
  <si>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</si>
  <si>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</si>
  <si>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</si>
  <si>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</si>
  <si>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</si>
  <si>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</si>
  <si>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</si>
  <si>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</si>
  <si>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</si>
  <si>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</si>
  <si>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</si>
  <si>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</si>
  <si>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</si>
  <si>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</si>
  <si>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</si>
  <si>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</si>
  <si>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</si>
  <si>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</si>
  <si>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</si>
  <si>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</si>
  <si>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</si>
  <si>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</si>
  <si>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</si>
  <si>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</si>
  <si>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</si>
  <si>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</si>
  <si>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</si>
  <si>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</si>
  <si>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</si>
  <si>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</si>
  <si>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</si>
  <si>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</si>
  <si>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</si>
  <si>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</si>
  <si>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</si>
  <si>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</si>
  <si>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</si>
  <si>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</si>
  <si>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</si>
  <si>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</si>
  <si>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</si>
  <si>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</si>
  <si>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</si>
  <si>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</si>
  <si>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</si>
  <si>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</si>
  <si>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</si>
  <si>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</si>
  <si>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</si>
  <si>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</si>
  <si>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</si>
  <si>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</si>
  <si>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</si>
  <si>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</si>
  <si>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</si>
  <si>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</si>
  <si>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</si>
  <si>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</si>
  <si>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</si>
  <si>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</si>
  <si>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</si>
  <si>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</si>
  <si>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</si>
  <si>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</si>
  <si>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</si>
  <si>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</si>
  <si>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</si>
  <si>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</si>
  <si>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</si>
  <si>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</si>
  <si>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</si>
  <si>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</si>
  <si>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</si>
  <si>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</si>
  <si>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</si>
  <si>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</si>
  <si>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</si>
  <si>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</si>
  <si>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</si>
  <si>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</si>
  <si>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</si>
  <si>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</si>
  <si>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</si>
  <si>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</si>
  <si>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</si>
  <si>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</si>
  <si>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</si>
  <si>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</si>
  <si>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</si>
  <si>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</si>
  <si>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</si>
  <si>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</si>
  <si>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</si>
  <si>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</si>
  <si>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</si>
  <si>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</si>
  <si>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</si>
  <si>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</si>
  <si>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</si>
  <si>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</si>
  <si>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</si>
  <si>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</si>
  <si>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</si>
  <si>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</si>
  <si>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</si>
  <si>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</si>
  <si>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</si>
  <si>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</si>
  <si>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</si>
  <si>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</si>
  <si>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</si>
  <si>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</si>
  <si>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</si>
  <si>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</si>
  <si>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</si>
  <si>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</si>
  <si>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</si>
  <si>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</si>
  <si>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</si>
  <si>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</si>
  <si>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</si>
  <si>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</si>
  <si>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</si>
  <si>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</si>
  <si>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</si>
  <si>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</si>
  <si>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</si>
  <si>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</si>
  <si>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</si>
  <si>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</si>
  <si>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</si>
  <si>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</si>
  <si>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</si>
  <si>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</si>
  <si>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</si>
  <si>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</si>
  <si>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</si>
  <si>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</si>
  <si>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</si>
  <si>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</si>
  <si>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</si>
  <si>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</si>
  <si>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</si>
  <si>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</si>
  <si>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</si>
  <si>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</si>
  <si>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</si>
  <si>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</si>
  <si>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</si>
  <si>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</si>
  <si>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</si>
  <si>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</si>
  <si>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</si>
  <si>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</si>
  <si>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</si>
  <si>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</si>
  <si>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</si>
  <si>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</si>
  <si>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</si>
  <si>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</si>
  <si>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</si>
  <si>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</si>
  <si>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</si>
  <si>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</si>
  <si>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</si>
  <si>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</si>
  <si>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</si>
  <si>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</si>
  <si>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</si>
  <si>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</si>
  <si>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</si>
  <si>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</si>
  <si>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</si>
  <si>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</si>
  <si>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</si>
  <si>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</si>
  <si>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</si>
  <si>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</si>
  <si>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</si>
  <si>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</si>
  <si>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</si>
  <si>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</si>
  <si>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</si>
  <si>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</si>
  <si>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</si>
  <si>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</si>
  <si>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</si>
  <si>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</si>
  <si>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</si>
  <si>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</si>
  <si>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</si>
  <si>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</si>
  <si>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</si>
  <si>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</si>
  <si>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</si>
  <si>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</si>
  <si>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</si>
  <si>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</si>
  <si>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</si>
  <si>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</si>
  <si>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</si>
  <si>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</si>
  <si>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</si>
  <si>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</si>
  <si>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</si>
  <si>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</si>
  <si>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</si>
  <si>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</si>
  <si>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</si>
  <si>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</si>
  <si>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</si>
  <si>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</si>
  <si>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</si>
  <si>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</si>
  <si>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</si>
  <si>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</si>
  <si>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</si>
  <si>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</si>
  <si>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</si>
  <si>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</si>
  <si>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</si>
  <si>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</si>
  <si>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</si>
  <si>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</si>
  <si>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</si>
  <si>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</si>
  <si>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</si>
  <si>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</si>
  <si>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</si>
  <si>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</si>
  <si>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</si>
  <si>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</si>
  <si>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</si>
  <si>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</si>
  <si>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</si>
  <si>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</si>
  <si>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</si>
  <si>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</si>
  <si>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</si>
  <si>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</si>
  <si>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</si>
  <si>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</si>
  <si>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</si>
  <si>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</si>
  <si>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</si>
  <si>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</si>
  <si>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</si>
  <si>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</si>
  <si>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</si>
  <si>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</si>
  <si>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</si>
  <si>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</si>
  <si>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</si>
  <si>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</si>
  <si>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</si>
  <si>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</si>
  <si>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</si>
  <si>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</si>
  <si>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</si>
  <si>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</si>
  <si>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</si>
  <si>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</si>
  <si>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</si>
  <si>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</si>
  <si>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</si>
  <si>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</si>
  <si>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</si>
  <si>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</si>
  <si>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</si>
  <si>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</si>
  <si>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</si>
  <si>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</si>
  <si>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</si>
  <si>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</si>
  <si>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</si>
  <si>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</si>
  <si>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</si>
  <si>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</si>
  <si>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</si>
  <si>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</si>
  <si>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</si>
  <si>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</si>
  <si>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</si>
  <si>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</si>
  <si>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</si>
  <si>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</si>
  <si>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</si>
  <si>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</si>
  <si>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</si>
  <si>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</si>
  <si>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</si>
  <si>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</si>
  <si>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</si>
  <si>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</si>
  <si>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</si>
  <si>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</si>
  <si>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</si>
  <si>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</si>
  <si>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</si>
  <si>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</si>
  <si>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</si>
  <si>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</si>
  <si>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</si>
  <si>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</si>
  <si>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</si>
  <si>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</si>
  <si>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</si>
  <si>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</si>
  <si>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</si>
  <si>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</si>
  <si>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</si>
  <si>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</si>
  <si>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</si>
  <si>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</si>
  <si>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</si>
  <si>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</si>
  <si>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</si>
  <si>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</si>
  <si>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</si>
  <si>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</si>
  <si>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</si>
  <si>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</si>
  <si>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</si>
  <si>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</si>
  <si>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</si>
  <si>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</si>
  <si>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</si>
  <si>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</si>
  <si>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</si>
  <si>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</si>
  <si>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</si>
  <si>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</si>
  <si>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</si>
  <si>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</si>
  <si>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</si>
  <si>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</si>
  <si>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</si>
  <si>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</si>
  <si>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</si>
  <si>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</si>
  <si>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</si>
  <si>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</si>
  <si>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</si>
  <si>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</si>
  <si>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</si>
  <si>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</si>
  <si>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</si>
  <si>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</si>
  <si>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</si>
  <si>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</si>
  <si>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</si>
  <si>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</si>
  <si>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</si>
  <si>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</si>
  <si>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</si>
  <si>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</si>
  <si>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</si>
  <si>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</si>
  <si>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</si>
  <si>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</si>
  <si>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</si>
  <si>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</si>
  <si>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</si>
  <si>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</si>
  <si>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</si>
  <si>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</si>
  <si>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</si>
  <si>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</si>
  <si>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</si>
  <si>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</si>
  <si>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</si>
  <si>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</si>
  <si>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</si>
  <si>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</si>
  <si>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</si>
  <si>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</si>
  <si>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</si>
  <si>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</si>
  <si>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</si>
  <si>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</si>
  <si>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</si>
  <si>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</si>
  <si>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</si>
  <si>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</si>
  <si>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</si>
  <si>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</si>
  <si>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</si>
  <si>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</si>
  <si>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</si>
  <si>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</si>
  <si>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</si>
  <si>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</si>
  <si>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</si>
  <si>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</si>
  <si>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</si>
  <si>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</si>
  <si>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</si>
  <si>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</si>
  <si>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</si>
  <si>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</si>
  <si>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</si>
  <si>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</si>
  <si>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</si>
  <si>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</si>
  <si>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</si>
  <si>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</si>
  <si>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</si>
  <si>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</si>
  <si>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</si>
  <si>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</si>
  <si>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</si>
  <si>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</si>
  <si>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</si>
  <si>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</si>
  <si>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</si>
  <si>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</si>
  <si>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</si>
  <si>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</si>
  <si>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</si>
  <si>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</si>
  <si>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</si>
  <si>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</si>
  <si>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</si>
  <si>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</si>
  <si>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</si>
  <si>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</si>
  <si>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</si>
  <si>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</si>
  <si>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</si>
  <si>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</si>
  <si>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</si>
  <si>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</si>
  <si>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</si>
  <si>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</si>
  <si>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</si>
  <si>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</si>
  <si>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</si>
  <si>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</si>
  <si>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</si>
  <si>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</si>
  <si>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</si>
  <si>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</si>
  <si>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</si>
  <si>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</si>
  <si>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</si>
  <si>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</si>
  <si>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</si>
  <si>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</si>
  <si>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</si>
  <si>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</si>
  <si>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</si>
  <si>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</si>
  <si>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</si>
  <si>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</si>
  <si>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</si>
  <si>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</si>
  <si>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</si>
  <si>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</si>
  <si>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</si>
  <si>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</si>
  <si>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</si>
  <si>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</si>
  <si>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</si>
  <si>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</si>
  <si>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</si>
  <si>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</si>
  <si>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</si>
  <si>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</si>
  <si>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</si>
  <si>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</si>
  <si>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</si>
  <si>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</si>
  <si>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</si>
  <si>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</si>
  <si>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</si>
  <si>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</si>
  <si>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</si>
  <si>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</si>
  <si>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</si>
  <si>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</si>
  <si>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</si>
  <si>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</si>
  <si>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</si>
  <si>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</si>
  <si>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</si>
  <si>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</si>
  <si>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</si>
  <si>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</si>
  <si>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</si>
  <si>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</si>
  <si>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</si>
  <si>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</si>
  <si>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</si>
  <si>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</si>
  <si>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</si>
  <si>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</si>
  <si>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</si>
  <si>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</si>
  <si>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</si>
  <si>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</si>
  <si>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</si>
  <si>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</si>
  <si>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</si>
  <si>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</si>
  <si>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</si>
  <si>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</si>
  <si>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</si>
  <si>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</si>
  <si>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</si>
  <si>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</si>
  <si>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</si>
  <si>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</si>
  <si>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</si>
  <si>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</si>
  <si>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</si>
  <si>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</si>
  <si>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</si>
  <si>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</si>
  <si>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</si>
  <si>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</si>
  <si>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</si>
  <si>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</si>
  <si>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</si>
  <si>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</si>
  <si>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</si>
  <si>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</si>
  <si>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</si>
  <si>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</si>
  <si>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</si>
  <si>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</si>
  <si>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</si>
  <si>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</si>
  <si>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</si>
  <si>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</si>
  <si>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</si>
  <si>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</si>
  <si>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</si>
  <si>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</si>
  <si>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</si>
  <si>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</si>
  <si>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</si>
  <si>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</si>
  <si>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</si>
  <si>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</si>
  <si>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</si>
  <si>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</si>
  <si>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</si>
  <si>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</si>
  <si>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</si>
  <si>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</si>
  <si>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</si>
  <si>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</si>
  <si>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</si>
  <si>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</si>
  <si>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</si>
  <si>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</si>
  <si>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</si>
  <si>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</si>
  <si>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</si>
  <si>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</si>
  <si>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</si>
  <si>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</si>
  <si>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</si>
  <si>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</si>
  <si>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</si>
  <si>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</si>
  <si>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</si>
  <si>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</si>
  <si>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</si>
  <si>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</si>
  <si>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</si>
  <si>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</si>
  <si>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</si>
  <si>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</si>
  <si>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</si>
  <si>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</si>
  <si>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</si>
  <si>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</si>
  <si>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</si>
  <si>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</si>
  <si>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</si>
  <si>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</si>
  <si>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</si>
  <si>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</si>
  <si>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</si>
  <si>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</si>
  <si>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</si>
  <si>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</si>
  <si>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</si>
  <si>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</si>
  <si>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</si>
  <si>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</si>
  <si>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</si>
  <si>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</si>
  <si>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</si>
  <si>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</si>
  <si>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</si>
  <si>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</si>
  <si>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</si>
  <si>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</si>
  <si>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</si>
  <si>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</si>
  <si>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</si>
  <si>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</si>
  <si>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</si>
  <si>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</si>
  <si>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</si>
  <si>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</si>
  <si>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</si>
  <si>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</si>
  <si>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</si>
  <si>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</si>
  <si>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</si>
  <si>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</si>
  <si>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</si>
  <si>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</si>
  <si>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</si>
  <si>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</si>
  <si>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</si>
  <si>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</si>
  <si>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</si>
  <si>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</si>
  <si>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</si>
  <si>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</si>
  <si>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</si>
  <si>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</si>
  <si>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</si>
  <si>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</si>
  <si>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</si>
  <si>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</si>
  <si>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</si>
  <si>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</si>
  <si>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</si>
  <si>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</si>
  <si>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</si>
  <si>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</si>
  <si>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</si>
  <si>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</si>
  <si>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</si>
  <si>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</si>
  <si>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</si>
  <si>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</si>
  <si>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</si>
  <si>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</si>
  <si>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</si>
  <si>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</si>
  <si>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</si>
  <si>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</si>
  <si>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</si>
  <si>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</si>
  <si>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</si>
  <si>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</si>
  <si>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</si>
  <si>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</si>
  <si>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</si>
  <si>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</si>
  <si>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</si>
  <si>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</si>
  <si>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</si>
  <si>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</si>
  <si>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</si>
  <si>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</si>
  <si>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</si>
  <si>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</si>
  <si>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</si>
  <si>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</si>
  <si>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</si>
  <si>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</si>
  <si>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</si>
  <si>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</si>
  <si>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</si>
  <si>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</si>
  <si>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</si>
  <si>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</si>
  <si>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</si>
  <si>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</si>
  <si>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</si>
  <si>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</si>
  <si>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</si>
  <si>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</si>
  <si>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</si>
  <si>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</si>
  <si>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</si>
  <si>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</si>
  <si>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</si>
  <si>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</si>
  <si>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</si>
  <si>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</si>
  <si>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</si>
  <si>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</si>
  <si>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</si>
  <si>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</si>
  <si>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</si>
  <si>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</si>
  <si>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</si>
  <si>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</si>
  <si>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</si>
  <si>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</si>
  <si>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</si>
  <si>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</si>
  <si>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</si>
  <si>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</si>
  <si>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</si>
  <si>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</si>
  <si>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</si>
  <si>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</si>
  <si>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</si>
  <si>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</si>
  <si>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</si>
  <si>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</si>
  <si>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</si>
  <si>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</si>
  <si>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</si>
  <si>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</si>
  <si>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</si>
  <si>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</si>
  <si>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</si>
  <si>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</si>
  <si>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</si>
  <si>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</si>
  <si>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</si>
  <si>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</si>
  <si>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</si>
  <si>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</si>
  <si>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</si>
  <si>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</si>
  <si>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</si>
  <si>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</si>
  <si>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</si>
  <si>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</si>
  <si>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</si>
  <si>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</si>
  <si>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</si>
  <si>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</si>
  <si>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</si>
  <si>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</si>
  <si>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</si>
  <si>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</si>
  <si>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</si>
  <si>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</si>
  <si>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</si>
  <si>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</si>
  <si>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</si>
  <si>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</si>
  <si>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</si>
  <si>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</si>
  <si>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</si>
  <si>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</si>
  <si>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</si>
  <si>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</si>
  <si>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</si>
  <si>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</si>
  <si>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</si>
  <si>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</si>
  <si>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</si>
  <si>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</si>
  <si>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</si>
  <si>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</si>
  <si>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</si>
  <si>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</si>
  <si>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</si>
  <si>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</si>
  <si>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</si>
  <si>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</si>
  <si>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</si>
  <si>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</si>
  <si>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</si>
  <si>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</si>
  <si>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</si>
  <si>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</si>
  <si>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</si>
  <si>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</si>
  <si>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</si>
  <si>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</si>
  <si>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</si>
  <si>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</si>
  <si>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</si>
  <si>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</si>
  <si>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</si>
  <si>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</si>
  <si>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</si>
  <si>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</si>
  <si>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</si>
  <si>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</si>
  <si>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</si>
  <si>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</si>
  <si>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</si>
  <si>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</si>
  <si>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</si>
  <si>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</si>
  <si>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</si>
  <si>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</si>
  <si>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</si>
  <si>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</si>
  <si>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</si>
  <si>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</si>
  <si>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</si>
  <si>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</si>
  <si>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</si>
  <si>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</si>
  <si>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</si>
  <si>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</si>
  <si>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</si>
  <si>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</si>
  <si>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</si>
  <si>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</si>
  <si>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</si>
  <si>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</si>
  <si>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</si>
  <si>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</si>
  <si>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</si>
  <si>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</si>
  <si>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</si>
  <si>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</si>
  <si>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</si>
  <si>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</si>
  <si>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</si>
  <si>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</si>
  <si>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</si>
  <si>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</si>
  <si>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</si>
  <si>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</si>
  <si>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</si>
  <si>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</si>
  <si>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</si>
  <si>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</si>
  <si>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</si>
  <si>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</si>
  <si>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</si>
  <si>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</si>
  <si>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</si>
  <si>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</si>
  <si>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</si>
  <si>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</si>
  <si>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</si>
  <si>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</si>
  <si>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</si>
  <si>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</si>
  <si>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</si>
  <si>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</si>
  <si>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</si>
  <si>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</si>
  <si>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</si>
  <si>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</si>
  <si>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</si>
  <si>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</si>
  <si>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</si>
  <si>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</si>
  <si>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</si>
  <si>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</si>
  <si>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</si>
  <si>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</si>
  <si>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</si>
  <si>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</si>
  <si>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</si>
  <si>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</si>
  <si>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</si>
  <si>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</si>
  <si>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</si>
  <si>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</si>
  <si>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</si>
  <si>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</si>
  <si>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</si>
  <si>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</si>
  <si>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</si>
  <si>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</si>
  <si>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</si>
  <si>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</si>
  <si>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</si>
  <si>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</si>
  <si>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</si>
  <si>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</si>
  <si>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</si>
  <si>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</si>
  <si>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</si>
  <si>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</si>
  <si>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</si>
  <si>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</si>
  <si>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</si>
  <si>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</si>
  <si>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</si>
  <si>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</si>
  <si>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</si>
  <si>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</si>
  <si>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</si>
  <si>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</si>
  <si>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</si>
  <si>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</si>
  <si>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</si>
  <si>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</si>
  <si>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</si>
  <si>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</si>
  <si>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</si>
  <si>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</si>
  <si>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</si>
  <si>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</si>
  <si>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</si>
  <si>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</si>
  <si>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</si>
  <si>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</si>
  <si>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</si>
  <si>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</si>
  <si>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</si>
  <si>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</si>
  <si>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</si>
  <si>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</si>
  <si>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</si>
  <si>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</si>
  <si>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</si>
  <si>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</si>
  <si>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</si>
  <si>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</si>
  <si>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</si>
  <si>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</si>
  <si>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</si>
  <si>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</si>
  <si>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</si>
  <si>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</si>
  <si>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</si>
  <si>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</si>
  <si>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</si>
  <si>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</si>
  <si>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</si>
  <si>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</si>
  <si>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</si>
  <si>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</si>
  <si>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</si>
  <si>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</si>
  <si>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</si>
  <si>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</si>
  <si>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</si>
  <si>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</si>
  <si>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</si>
  <si>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</si>
  <si>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</si>
  <si>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</si>
  <si>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</si>
  <si>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</si>
  <si>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</si>
  <si>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</si>
  <si>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</si>
  <si>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</si>
  <si>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</si>
  <si>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</si>
  <si>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</si>
  <si>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</si>
  <si>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</si>
  <si>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</si>
  <si>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</si>
  <si>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</si>
  <si>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</si>
  <si>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</si>
  <si>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</si>
  <si>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</si>
  <si>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</si>
  <si>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</si>
  <si>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</si>
  <si>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</si>
  <si>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</si>
  <si>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</si>
  <si>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</si>
  <si>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</si>
  <si>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</si>
  <si>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</si>
  <si>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</si>
  <si>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</si>
  <si>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</si>
  <si>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</si>
  <si>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</si>
  <si>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</si>
  <si>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</si>
  <si>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</si>
  <si>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</si>
  <si>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</si>
  <si>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</si>
  <si>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</si>
  <si>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</si>
  <si>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</si>
  <si>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</si>
  <si>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</si>
  <si>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</si>
  <si>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</si>
  <si>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</si>
  <si>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</si>
  <si>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</si>
  <si>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</si>
  <si>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</si>
  <si>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</si>
  <si>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</si>
  <si>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</si>
  <si>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</si>
  <si>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</si>
  <si>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</si>
  <si>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</si>
  <si>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</si>
  <si>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</si>
  <si>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</si>
  <si>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</si>
  <si>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</si>
  <si>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</si>
  <si>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</si>
  <si>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</si>
  <si>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</si>
  <si>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</si>
  <si>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</si>
  <si>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</si>
  <si>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</si>
  <si>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</si>
  <si>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</si>
  <si>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</si>
  <si>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</si>
  <si>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</si>
  <si>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</si>
  <si>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</si>
  <si>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</si>
  <si>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</si>
  <si>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</si>
  <si>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</si>
  <si>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</si>
  <si>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</si>
  <si>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</si>
  <si>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</si>
  <si>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</si>
  <si>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</si>
  <si>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</si>
  <si>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</si>
  <si>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</si>
  <si>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</si>
  <si>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</si>
  <si>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</si>
  <si>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</si>
  <si>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</si>
  <si>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</si>
  <si>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</si>
  <si>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</si>
  <si>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</si>
  <si>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</si>
  <si>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</si>
  <si>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</si>
  <si>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</si>
  <si>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</si>
  <si>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</si>
  <si>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</si>
  <si>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</si>
  <si>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</si>
  <si>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</si>
  <si>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</si>
  <si>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</si>
  <si>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</si>
  <si>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</si>
  <si>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</si>
  <si>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</si>
  <si>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</si>
  <si>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</si>
  <si>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</si>
  <si>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</si>
  <si>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</si>
  <si>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</si>
  <si>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</si>
  <si>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</si>
  <si>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</si>
  <si>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</si>
  <si>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</si>
  <si>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</si>
  <si>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</si>
  <si>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</si>
  <si>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</si>
  <si>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</si>
  <si>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</si>
  <si>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</si>
  <si>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</si>
  <si>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</si>
  <si>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</si>
  <si>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</si>
  <si>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</si>
  <si>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</si>
  <si>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</si>
  <si>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</si>
  <si>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</si>
  <si>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</si>
  <si>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</si>
  <si>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</si>
  <si>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</si>
  <si>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</si>
  <si>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</si>
  <si>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</si>
  <si>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</si>
  <si>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</si>
  <si>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</si>
  <si>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</si>
  <si>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</si>
  <si>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</si>
  <si>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</si>
  <si>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</si>
  <si>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</si>
  <si>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</si>
  <si>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</si>
  <si>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</si>
  <si>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</si>
  <si>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</si>
  <si>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</si>
  <si>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</si>
  <si>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</si>
  <si>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</si>
  <si>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</si>
  <si>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</si>
  <si>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</si>
  <si>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</si>
  <si>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</si>
  <si>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</si>
  <si>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</si>
  <si>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</si>
  <si>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</si>
  <si>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</si>
  <si>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</si>
  <si>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</si>
  <si>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</si>
  <si>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</si>
  <si>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</si>
  <si>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</si>
  <si>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</si>
  <si>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</si>
  <si>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</si>
  <si>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</si>
  <si>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</si>
  <si>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</si>
  <si>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</si>
  <si>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</si>
  <si>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</si>
  <si>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</si>
  <si>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</si>
  <si>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</si>
  <si>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</si>
  <si>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</si>
  <si>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</si>
  <si>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</si>
  <si>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</si>
  <si>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</si>
  <si>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</si>
  <si>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</si>
  <si>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</si>
  <si>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</si>
  <si>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</si>
  <si>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</si>
  <si>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</si>
  <si>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</si>
  <si>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</si>
  <si>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</si>
  <si>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</si>
  <si>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</si>
  <si>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</si>
  <si>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</si>
  <si>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</si>
  <si>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</si>
  <si>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</si>
  <si>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</si>
  <si>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</si>
  <si>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</si>
  <si>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</si>
  <si>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</si>
  <si>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</si>
  <si>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</si>
  <si>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</si>
  <si>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</si>
  <si>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</si>
  <si>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</si>
  <si>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</si>
  <si>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</si>
  <si>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</si>
  <si>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</si>
  <si>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</si>
  <si>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</si>
  <si>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</si>
  <si>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</si>
  <si>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</si>
  <si>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</si>
  <si>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</si>
  <si>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</si>
  <si>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</si>
  <si>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</si>
  <si>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</si>
  <si>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</si>
  <si>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</si>
  <si>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</si>
  <si>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</si>
  <si>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</si>
  <si>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</si>
  <si>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</si>
  <si>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</si>
  <si>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</si>
  <si>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</si>
  <si>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</si>
  <si>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</si>
  <si>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</si>
  <si>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</si>
  <si>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</si>
  <si>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</si>
  <si>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</si>
  <si>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</si>
  <si>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</si>
  <si>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</si>
  <si>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</si>
  <si>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</si>
  <si>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</si>
  <si>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</si>
  <si>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</si>
  <si>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</si>
  <si>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</si>
  <si>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</si>
  <si>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</si>
  <si>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</si>
  <si>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</si>
  <si>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</si>
  <si>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</si>
  <si>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</si>
  <si>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</si>
  <si>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</si>
  <si>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</si>
  <si>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</si>
  <si>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</si>
  <si>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</si>
  <si>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</si>
  <si>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</si>
  <si>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</si>
  <si>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</si>
  <si>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</si>
  <si>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</si>
  <si>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</si>
  <si>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</si>
  <si>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</si>
  <si>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</si>
  <si>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</si>
  <si>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</si>
  <si>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</si>
  <si>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</si>
  <si>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</si>
  <si>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</si>
  <si>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</si>
  <si>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</si>
  <si>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</si>
  <si>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</si>
  <si>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</si>
  <si>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</si>
  <si>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</si>
  <si>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</si>
  <si>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</si>
  <si>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</si>
  <si>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</si>
  <si>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</si>
  <si>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</si>
  <si>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</si>
  <si>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</si>
  <si>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</si>
  <si>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</si>
  <si>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</si>
  <si>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</si>
  <si>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</si>
  <si>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</si>
  <si>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</si>
  <si>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</si>
  <si>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</si>
  <si>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</si>
  <si>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</si>
  <si>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</si>
  <si>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</si>
  <si>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</si>
  <si>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</si>
  <si>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</si>
  <si>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</si>
  <si>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</si>
  <si>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</si>
  <si>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</si>
  <si>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</si>
  <si>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</si>
  <si>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</si>
  <si>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</si>
  <si>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</si>
  <si>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</si>
  <si>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</si>
  <si>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</si>
  <si>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</si>
  <si>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</si>
  <si>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</si>
  <si>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</si>
  <si>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</si>
  <si>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</si>
  <si>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</si>
  <si>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</si>
  <si>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</si>
  <si>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</si>
  <si>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</si>
  <si>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</si>
  <si>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</si>
  <si>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</si>
  <si>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</si>
  <si>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</si>
  <si>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</si>
  <si>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</si>
  <si>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</si>
  <si>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</si>
  <si>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</si>
  <si>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</si>
  <si>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</si>
  <si>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</si>
  <si>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</si>
  <si>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</si>
  <si>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</si>
  <si>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</si>
  <si>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</si>
  <si>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</si>
  <si>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</si>
  <si>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</si>
  <si>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</si>
  <si>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</si>
  <si>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</si>
  <si>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</si>
  <si>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</si>
  <si>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</si>
  <si>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</si>
  <si>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</si>
  <si>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</si>
  <si>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</si>
  <si>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</si>
  <si>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</si>
  <si>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</si>
  <si>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</si>
  <si>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</si>
  <si>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</si>
  <si>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</si>
  <si>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</si>
  <si>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</si>
  <si>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</si>
  <si>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</si>
  <si>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</si>
  <si>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</si>
  <si>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</si>
  <si>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</si>
  <si>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</si>
  <si>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</si>
  <si>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</si>
  <si>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</si>
  <si>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</si>
  <si>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</si>
  <si>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</si>
  <si>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</si>
  <si>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</si>
  <si>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</si>
  <si>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</si>
  <si>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</si>
  <si>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</si>
  <si>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</si>
  <si>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</si>
  <si>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</si>
  <si>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</si>
  <si>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</si>
  <si>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</si>
  <si>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</si>
  <si>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</si>
  <si>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</si>
  <si>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</si>
  <si>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</si>
  <si>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</si>
  <si>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</si>
  <si>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</si>
  <si>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</si>
  <si>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</si>
  <si>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</si>
  <si>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</si>
  <si>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</si>
  <si>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</si>
  <si>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</si>
  <si>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</si>
  <si>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</si>
  <si>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</si>
  <si>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</si>
  <si>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</si>
  <si>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</si>
  <si>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</si>
  <si>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</si>
  <si>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</si>
  <si>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</si>
  <si>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</si>
  <si>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</si>
  <si>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</si>
  <si>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</si>
  <si>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</si>
  <si>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</si>
  <si>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</si>
  <si>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</si>
  <si>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</si>
  <si>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</si>
  <si>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</si>
  <si>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</si>
  <si>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</si>
  <si>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</si>
  <si>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</si>
  <si>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</si>
  <si>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</si>
  <si>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</si>
  <si>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</si>
  <si>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</si>
  <si>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</si>
  <si>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</si>
  <si>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</si>
  <si>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</si>
  <si>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</si>
  <si>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</si>
  <si>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</si>
  <si>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</si>
  <si>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</si>
  <si>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</si>
  <si>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</si>
  <si>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</si>
  <si>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</si>
  <si>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</si>
  <si>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</si>
  <si>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</si>
  <si>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</si>
  <si>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</si>
  <si>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</si>
  <si>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</si>
  <si>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</si>
  <si>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</si>
  <si>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</si>
  <si>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</si>
  <si>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</si>
  <si>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</si>
  <si>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</si>
  <si>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</si>
  <si>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</si>
  <si>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</si>
  <si>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</si>
  <si>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</si>
  <si>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</si>
  <si>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</si>
  <si>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</si>
  <si>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</si>
  <si>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</si>
  <si>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</si>
  <si>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</si>
  <si>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</si>
  <si>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</si>
  <si>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</si>
  <si>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</si>
  <si>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</si>
  <si>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</si>
  <si>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</si>
  <si>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</si>
  <si>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</si>
  <si>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</si>
  <si>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</si>
  <si>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</si>
  <si>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</si>
  <si>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</si>
  <si>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</si>
  <si>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</si>
  <si>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</si>
  <si>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</si>
  <si>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</si>
  <si>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</si>
  <si>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</si>
  <si>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</si>
  <si>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</si>
  <si>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</si>
  <si>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</si>
  <si>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</si>
  <si>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</si>
  <si>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</si>
  <si>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</si>
  <si>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</si>
  <si>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</si>
  <si>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</si>
  <si>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</si>
  <si>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</si>
  <si>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</si>
  <si>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</si>
  <si>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</si>
  <si>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</si>
  <si>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</si>
  <si>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</si>
  <si>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</si>
  <si>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</si>
  <si>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</si>
  <si>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</si>
  <si>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</si>
  <si>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</si>
  <si>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</si>
  <si>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</si>
  <si>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</si>
  <si>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</si>
  <si>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</si>
  <si>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</si>
  <si>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</si>
  <si>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</si>
  <si>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</si>
  <si>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</si>
  <si>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</si>
  <si>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</si>
  <si>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</si>
  <si>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</si>
  <si>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</si>
  <si>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</si>
  <si>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</si>
  <si>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</si>
  <si>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</si>
  <si>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</si>
  <si>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</si>
  <si>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</si>
  <si>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</si>
  <si>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</si>
  <si>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</si>
  <si>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</si>
  <si>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</si>
  <si>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</si>
  <si>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</si>
  <si>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</si>
  <si>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</si>
  <si>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</si>
  <si>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</si>
  <si>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</si>
  <si>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</si>
  <si>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</si>
  <si>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</si>
  <si>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</si>
  <si>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</si>
  <si>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</si>
  <si>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</si>
  <si>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</si>
  <si>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</si>
  <si>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</si>
  <si>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</si>
  <si>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</si>
  <si>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</si>
  <si>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</si>
  <si>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</si>
  <si>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</si>
  <si>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</si>
  <si>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</si>
  <si>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</si>
  <si>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</si>
  <si>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</si>
  <si>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</si>
  <si>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</si>
  <si>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</si>
  <si>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</si>
  <si>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</si>
  <si>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</si>
  <si>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</si>
  <si>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</si>
  <si>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</si>
  <si>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</si>
  <si>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</si>
  <si>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</si>
  <si>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</si>
  <si>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</si>
  <si>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</si>
  <si>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</si>
  <si>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</si>
  <si>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</si>
  <si>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</si>
  <si>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</si>
  <si>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</si>
  <si>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</si>
  <si>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</si>
  <si>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</si>
  <si>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</si>
  <si>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</si>
  <si>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</si>
  <si>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</si>
  <si>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</si>
  <si>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</si>
  <si>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</si>
  <si>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</si>
  <si>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</si>
  <si>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</si>
  <si>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</si>
  <si>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</si>
  <si>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</si>
  <si>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</si>
  <si>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</si>
  <si>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</si>
  <si>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</si>
  <si>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</si>
  <si>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</si>
  <si>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</si>
  <si>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</si>
  <si>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</si>
  <si>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</si>
  <si>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</si>
  <si>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</si>
  <si>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</si>
  <si>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</si>
  <si>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</si>
  <si>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</si>
  <si>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</si>
  <si>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</si>
  <si>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</si>
  <si>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</si>
  <si>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</si>
  <si>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</si>
  <si>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</si>
  <si>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</si>
  <si>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</si>
  <si>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</si>
  <si>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</si>
  <si>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</si>
  <si>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</si>
  <si>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</si>
  <si>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</si>
  <si>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</si>
  <si>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</si>
  <si>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</si>
  <si>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</si>
  <si>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</si>
  <si>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</si>
  <si>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</si>
  <si>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</si>
  <si>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</si>
  <si>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</si>
  <si>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</si>
  <si>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</si>
  <si>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</si>
  <si>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</si>
  <si>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</si>
  <si>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</si>
  <si>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</si>
  <si>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</si>
  <si>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</si>
  <si>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</si>
  <si>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</si>
  <si>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</si>
  <si>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</si>
  <si>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</si>
  <si>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</si>
  <si>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</si>
  <si>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</si>
  <si>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</si>
  <si>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</si>
  <si>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</si>
  <si>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</si>
  <si>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</si>
  <si>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</si>
  <si>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</si>
  <si>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</si>
  <si>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</si>
  <si>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</si>
  <si>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</si>
  <si>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</si>
  <si>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</si>
  <si>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</si>
  <si>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</si>
  <si>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</si>
  <si>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</si>
  <si>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</si>
  <si>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</si>
  <si>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</si>
  <si>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</si>
  <si>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</si>
  <si>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</si>
  <si>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</si>
  <si>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</si>
  <si>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</si>
  <si>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</si>
  <si>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</si>
  <si>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</si>
  <si>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</si>
  <si>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</si>
  <si>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</si>
  <si>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</si>
  <si>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</si>
  <si>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</si>
  <si>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</si>
  <si>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</si>
  <si>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</si>
  <si>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</si>
  <si>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</si>
  <si>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</si>
  <si>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</si>
  <si>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</si>
  <si>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</si>
  <si>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</si>
  <si>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</si>
  <si>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</si>
  <si>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</si>
  <si>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</si>
  <si>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</si>
  <si>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</si>
  <si>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</si>
  <si>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</si>
  <si>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</si>
  <si>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</si>
  <si>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</si>
  <si>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</si>
  <si>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</si>
  <si>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</si>
  <si>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</si>
  <si>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</si>
  <si>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</si>
  <si>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</si>
  <si>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</si>
  <si>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</si>
  <si>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</si>
  <si>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</si>
  <si>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</si>
  <si>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</si>
  <si>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</si>
  <si>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</si>
  <si>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</si>
  <si>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</si>
  <si>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</si>
  <si>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</si>
  <si>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</si>
  <si>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</si>
  <si>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</si>
  <si>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</si>
  <si>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</si>
  <si>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</si>
  <si>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</si>
  <si>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</si>
  <si>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</si>
  <si>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</si>
  <si>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</si>
  <si>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</si>
  <si>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</si>
  <si>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</si>
  <si>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</si>
  <si>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</si>
  <si>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</si>
  <si>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</si>
  <si>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</si>
  <si>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</si>
  <si>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</si>
  <si>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</si>
  <si>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</si>
  <si>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</si>
  <si>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</si>
  <si>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</si>
  <si>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</si>
  <si>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</si>
  <si>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</si>
  <si>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</si>
  <si>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</si>
  <si>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</si>
  <si>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</si>
  <si>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</si>
  <si>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</si>
  <si>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</si>
  <si>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</si>
  <si>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</si>
  <si>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</si>
  <si>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</si>
  <si>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</si>
  <si>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</si>
  <si>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</si>
  <si>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</si>
  <si>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</si>
  <si>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</si>
  <si>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</si>
  <si>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</si>
  <si>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</si>
  <si>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</si>
  <si>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</si>
  <si>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</si>
  <si>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</si>
  <si>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</si>
  <si>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</si>
  <si>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</si>
  <si>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</si>
  <si>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</si>
  <si>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</si>
  <si>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</si>
  <si>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</si>
  <si>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</si>
  <si>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</si>
  <si>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</si>
  <si>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</si>
  <si>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</si>
  <si>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</si>
  <si>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</si>
  <si>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</si>
  <si>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</si>
  <si>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</si>
  <si>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</si>
  <si>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</si>
  <si>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</si>
  <si>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</si>
  <si>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</si>
  <si>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</si>
  <si>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</si>
  <si>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</si>
  <si>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</si>
  <si>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</si>
  <si>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</si>
  <si>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</si>
  <si>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</si>
  <si>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</si>
  <si>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</si>
  <si>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</si>
  <si>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</si>
  <si>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</si>
  <si>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</si>
  <si>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</si>
  <si>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</si>
  <si>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</si>
  <si>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</si>
  <si>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</si>
  <si>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</si>
  <si>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</si>
  <si>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</si>
  <si>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</si>
  <si>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</si>
  <si>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</si>
  <si>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</si>
  <si>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</si>
  <si>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</si>
  <si>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</si>
  <si>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</si>
  <si>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</si>
  <si>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</si>
  <si>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</si>
  <si>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</si>
  <si>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</si>
  <si>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</si>
  <si>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</si>
  <si>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</si>
  <si>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</si>
  <si>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</si>
  <si>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</si>
  <si>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</si>
  <si>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</si>
  <si>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</si>
  <si>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</si>
  <si>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</si>
  <si>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</si>
  <si>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</si>
  <si>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</si>
  <si>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</si>
  <si>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</si>
  <si>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</si>
  <si>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</si>
  <si>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</si>
  <si>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</si>
  <si>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</si>
  <si>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</si>
  <si>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</si>
  <si>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</si>
  <si>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</si>
  <si>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</si>
  <si>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</si>
  <si>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</si>
  <si>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</si>
  <si>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</si>
  <si>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</si>
  <si>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</si>
  <si>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</si>
  <si>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</si>
  <si>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</si>
  <si>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</si>
  <si>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</si>
  <si>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</si>
  <si>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</si>
  <si>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</si>
  <si>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</si>
  <si>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</si>
  <si>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</si>
  <si>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</si>
  <si>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</si>
  <si>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</si>
  <si>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</si>
  <si>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</si>
  <si>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</si>
  <si>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</si>
  <si>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</si>
  <si>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</si>
  <si>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</si>
  <si>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</si>
  <si>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</si>
  <si>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</si>
  <si>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</si>
  <si>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</si>
  <si>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</si>
  <si>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</si>
  <si>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</si>
  <si>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</si>
  <si>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</si>
  <si>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</si>
  <si>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</si>
  <si>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</si>
  <si>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</si>
  <si>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</si>
  <si>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</si>
  <si>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</si>
  <si>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</si>
  <si>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</si>
  <si>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</si>
  <si>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</si>
  <si>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</si>
  <si>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</si>
  <si>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</si>
  <si>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</si>
  <si>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</si>
  <si>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</si>
  <si>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</si>
  <si>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</si>
  <si>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</si>
  <si>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</si>
  <si>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</si>
  <si>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</si>
  <si>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</si>
  <si>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</si>
  <si>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</si>
  <si>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</si>
  <si>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</si>
  <si>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</si>
  <si>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</si>
  <si>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</si>
  <si>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</si>
  <si>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</si>
  <si>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</si>
  <si>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</si>
  <si>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</si>
  <si>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</si>
  <si>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</si>
  <si>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</si>
  <si>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</si>
  <si>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</si>
  <si>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</si>
  <si>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</si>
  <si>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</si>
  <si>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</si>
  <si>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</si>
  <si>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</si>
  <si>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</si>
  <si>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</si>
  <si>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</si>
  <si>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</si>
  <si>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</si>
  <si>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</si>
  <si>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</si>
  <si>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</si>
  <si>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</si>
  <si>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</si>
  <si>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</si>
  <si>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</si>
  <si>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</si>
  <si>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</si>
  <si>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</si>
  <si>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</si>
  <si>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</si>
  <si>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</si>
  <si>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</si>
  <si>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</si>
  <si>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</si>
  <si>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</si>
  <si>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</si>
  <si>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</si>
  <si>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</si>
  <si>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</si>
  <si>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</si>
  <si>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</si>
  <si>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</si>
  <si>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</si>
  <si>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</si>
  <si>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</si>
  <si>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</si>
  <si>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</si>
  <si>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</si>
  <si>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</si>
  <si>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</si>
  <si>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</si>
  <si>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</si>
  <si>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</si>
  <si>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</si>
  <si>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</si>
  <si>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</si>
  <si>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</si>
  <si>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</si>
  <si>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</si>
  <si>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</si>
  <si>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</si>
  <si>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</si>
  <si>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</si>
  <si>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</si>
  <si>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</si>
  <si>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</si>
  <si>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</si>
  <si>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</si>
  <si>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</si>
  <si>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</si>
  <si>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</si>
  <si>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</si>
  <si>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</si>
  <si>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</si>
  <si>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</si>
  <si>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</si>
  <si>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</si>
  <si>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</si>
  <si>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</si>
  <si>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</si>
  <si>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</si>
  <si>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</si>
  <si>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</si>
  <si>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</si>
  <si>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</si>
  <si>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</si>
  <si>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</si>
  <si>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</si>
  <si>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</si>
  <si>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</si>
  <si>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</si>
  <si>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</si>
  <si>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</si>
  <si>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</si>
  <si>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</si>
  <si>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</si>
  <si>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</si>
  <si>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</si>
  <si>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</si>
  <si>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</si>
  <si>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</si>
  <si>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</si>
  <si>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</si>
  <si>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</si>
  <si>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</si>
  <si>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</si>
  <si>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</si>
  <si>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</si>
  <si>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</si>
  <si>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</si>
  <si>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</si>
  <si>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</si>
  <si>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</si>
  <si>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</si>
  <si>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</si>
  <si>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</si>
  <si>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</si>
  <si>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</si>
  <si>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</si>
  <si>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</si>
  <si>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</si>
  <si>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</si>
  <si>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</si>
  <si>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</si>
  <si>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</si>
  <si>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</si>
  <si>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</si>
  <si>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</si>
  <si>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</si>
  <si>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</si>
  <si>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</si>
  <si>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</si>
  <si>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</si>
  <si>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</si>
  <si>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</si>
  <si>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</si>
  <si>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</si>
  <si>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</si>
  <si>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</si>
  <si>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</si>
  <si>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</si>
  <si>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</si>
  <si>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</si>
  <si>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</si>
  <si>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</si>
  <si>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</si>
  <si>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</si>
  <si>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</si>
  <si>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</si>
  <si>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</si>
  <si>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</si>
  <si>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</si>
  <si>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</si>
  <si>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</si>
  <si>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</si>
  <si>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</si>
  <si>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</si>
  <si>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</si>
  <si>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</si>
  <si>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</si>
  <si>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</si>
  <si>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</si>
  <si>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</si>
  <si>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</si>
  <si>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</si>
  <si>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</si>
  <si>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</si>
  <si>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</si>
  <si>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</si>
  <si>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</si>
  <si>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</si>
  <si>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</si>
  <si>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</si>
  <si>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</si>
  <si>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</si>
  <si>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</si>
  <si>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</si>
  <si>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</si>
  <si>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</si>
  <si>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</si>
  <si>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</si>
  <si>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</si>
  <si>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</si>
  <si>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</si>
  <si>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</si>
  <si>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</si>
  <si>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</si>
  <si>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</si>
  <si>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</si>
  <si>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</si>
  <si>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</si>
  <si>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</si>
  <si>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</si>
  <si>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</si>
  <si>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</si>
  <si>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</si>
  <si>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</si>
  <si>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</si>
  <si>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</si>
  <si>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</si>
  <si>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</si>
  <si>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</si>
  <si>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</si>
  <si>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</si>
  <si>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</si>
  <si>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</si>
  <si>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</si>
  <si>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</si>
  <si>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</si>
  <si>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</si>
  <si>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</si>
  <si>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</si>
  <si>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</si>
  <si>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</si>
  <si>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</si>
  <si>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</si>
  <si>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</si>
  <si>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</si>
  <si>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</si>
  <si>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</si>
  <si>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</si>
  <si>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</si>
  <si>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</si>
  <si>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</si>
  <si>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</si>
  <si>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</si>
  <si>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</si>
  <si>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</si>
  <si>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</si>
  <si>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</si>
  <si>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</si>
  <si>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</si>
  <si>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</si>
  <si>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</si>
  <si>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</si>
  <si>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</si>
  <si>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</si>
  <si>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</si>
  <si>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</si>
  <si>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</si>
  <si>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</si>
  <si>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</si>
  <si>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</si>
  <si>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</si>
  <si>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</si>
  <si>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</si>
  <si>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</si>
  <si>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</si>
  <si>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</si>
  <si>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</si>
  <si>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</si>
  <si>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</si>
  <si>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</si>
  <si>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</si>
  <si>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</si>
  <si>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</si>
  <si>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</si>
  <si>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</si>
  <si>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</si>
  <si>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</si>
  <si>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</si>
  <si>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</si>
  <si>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</si>
  <si>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</si>
  <si>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</si>
  <si>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</si>
  <si>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</si>
  <si>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</si>
  <si>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</si>
  <si>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</si>
  <si>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</si>
  <si>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</si>
  <si>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</si>
  <si>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</si>
  <si>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</si>
  <si>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</si>
  <si>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</si>
  <si>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</si>
  <si>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</si>
  <si>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</si>
  <si>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</si>
  <si>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</si>
  <si>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</si>
  <si>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</si>
  <si>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</si>
  <si>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</si>
  <si>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</si>
  <si>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</si>
  <si>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</si>
  <si>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</si>
  <si>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</si>
  <si>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</si>
  <si>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</si>
  <si>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</si>
  <si>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</si>
  <si>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</si>
  <si>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</si>
  <si>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</si>
  <si>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</si>
  <si>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</si>
  <si>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</si>
  <si>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</si>
  <si>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</si>
  <si>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</si>
  <si>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</si>
  <si>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</si>
  <si>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</si>
  <si>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</si>
  <si>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</si>
  <si>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</si>
  <si>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</si>
  <si>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</si>
  <si>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</si>
  <si>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</si>
  <si>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</si>
  <si>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</si>
  <si>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</si>
  <si>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</si>
  <si>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</si>
  <si>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</si>
  <si>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</si>
  <si>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</si>
  <si>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</si>
  <si>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</si>
  <si>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</si>
  <si>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</si>
  <si>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</si>
  <si>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</si>
  <si>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</si>
  <si>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</si>
  <si>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</si>
  <si>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</si>
  <si>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</si>
  <si>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</si>
  <si>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</si>
  <si>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</si>
  <si>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</si>
  <si>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</si>
  <si>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</si>
  <si>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</si>
  <si>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</si>
  <si>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</si>
  <si>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</si>
  <si>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</si>
  <si>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</si>
  <si>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</si>
  <si>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</si>
  <si>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</si>
  <si>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</si>
  <si>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</si>
  <si>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</si>
  <si>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</si>
  <si>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</si>
  <si>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</si>
  <si>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</si>
  <si>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</si>
  <si>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</si>
  <si>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</si>
  <si>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</si>
  <si>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</si>
  <si>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</si>
  <si>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</si>
  <si>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</si>
  <si>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</si>
  <si>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</si>
  <si>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</si>
  <si>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</si>
  <si>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</si>
  <si>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</si>
  <si>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</si>
  <si>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</si>
  <si>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</si>
  <si>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</si>
  <si>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</si>
  <si>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</si>
  <si>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</si>
  <si>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</si>
  <si>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</si>
  <si>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</si>
  <si>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</si>
  <si>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</si>
  <si>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</si>
  <si>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</si>
  <si>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</si>
  <si>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</si>
  <si>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</si>
  <si>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</si>
  <si>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</si>
  <si>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</si>
  <si>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</si>
  <si>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</si>
  <si>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</si>
  <si>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</si>
  <si>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</si>
  <si>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</si>
  <si>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</si>
  <si>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</si>
  <si>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</si>
  <si>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</si>
  <si>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</si>
  <si>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</si>
  <si>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</si>
  <si>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</si>
  <si>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</si>
  <si>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</si>
  <si>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</si>
  <si>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</si>
  <si>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</si>
  <si>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</si>
  <si>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</si>
  <si>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</si>
  <si>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</si>
  <si>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</si>
  <si>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</si>
  <si>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</si>
  <si>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</si>
  <si>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</si>
  <si>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</si>
  <si>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</si>
  <si>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</si>
  <si>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</si>
  <si>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</si>
  <si>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</si>
  <si>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</si>
  <si>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</si>
  <si>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</si>
  <si>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</si>
  <si>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</si>
  <si>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</si>
  <si>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</si>
  <si>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</si>
  <si>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</si>
  <si>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</si>
  <si>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</si>
  <si>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</si>
  <si>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</si>
  <si>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</si>
  <si>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</si>
  <si>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</si>
  <si>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</si>
  <si>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</si>
  <si>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</si>
  <si>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</si>
  <si>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</si>
  <si>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</si>
  <si>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</si>
  <si>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</si>
  <si>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</si>
  <si>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</si>
  <si>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</si>
  <si>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</si>
  <si>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</si>
  <si>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</si>
  <si>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</si>
  <si>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</si>
  <si>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</si>
  <si>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</si>
  <si>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</si>
  <si>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</si>
  <si>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</si>
  <si>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</si>
  <si>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</si>
  <si>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</si>
  <si>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</si>
  <si>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</si>
  <si>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</si>
  <si>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</si>
  <si>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</si>
  <si>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</si>
  <si>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</si>
  <si>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</si>
  <si>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</si>
  <si>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</si>
  <si>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</si>
  <si>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</si>
  <si>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</si>
  <si>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</si>
  <si>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</si>
  <si>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</si>
  <si>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</si>
  <si>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</si>
  <si>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</si>
  <si>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</si>
  <si>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</si>
  <si>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</si>
  <si>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</si>
  <si>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</si>
  <si>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</si>
  <si>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</si>
  <si>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</si>
  <si>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</si>
  <si>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</si>
  <si>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</si>
  <si>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</si>
  <si>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</si>
  <si>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</si>
  <si>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</si>
  <si>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</si>
  <si>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</si>
  <si>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</si>
  <si>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</si>
  <si>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</si>
  <si>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</si>
  <si>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</si>
  <si>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</si>
  <si>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</si>
  <si>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</si>
  <si>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</si>
  <si>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</si>
  <si>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</si>
  <si>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</si>
  <si>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</si>
  <si>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</si>
  <si>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</si>
  <si>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</si>
  <si>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</si>
  <si>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</si>
  <si>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</si>
  <si>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</si>
  <si>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</si>
  <si>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</si>
  <si>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</si>
  <si>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</si>
  <si>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</si>
  <si>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</si>
  <si>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</si>
  <si>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</si>
  <si>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</si>
  <si>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</si>
  <si>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</si>
  <si>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</si>
  <si>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</si>
  <si>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</si>
  <si>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</si>
  <si>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</si>
  <si>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</si>
  <si>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</si>
  <si>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</si>
  <si>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</si>
  <si>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</si>
  <si>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</si>
  <si>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</si>
  <si>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</si>
  <si>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</si>
  <si>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</si>
  <si>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</si>
  <si>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</si>
  <si>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</si>
  <si>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</si>
  <si>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</si>
  <si>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</si>
  <si>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</si>
  <si>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</si>
  <si>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</si>
  <si>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</si>
  <si>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</si>
  <si>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</si>
  <si>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</si>
  <si>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</si>
  <si>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</si>
  <si>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</si>
  <si>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</si>
  <si>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</si>
  <si>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</si>
  <si>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</si>
  <si>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</si>
  <si>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</si>
  <si>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</si>
  <si>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</si>
  <si>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</si>
  <si>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</si>
  <si>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</si>
  <si>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</si>
  <si>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</si>
  <si>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</si>
  <si>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</si>
  <si>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</si>
  <si>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</si>
  <si>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</si>
  <si>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</si>
  <si>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</si>
  <si>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</si>
  <si>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</si>
  <si>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</si>
  <si>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</si>
  <si>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</si>
  <si>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</si>
  <si>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</si>
  <si>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</si>
  <si>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</si>
  <si>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</si>
  <si>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</si>
  <si>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</si>
  <si>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</si>
  <si>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</si>
  <si>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</si>
  <si>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</si>
  <si>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</si>
  <si>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</si>
  <si>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</si>
  <si>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</si>
  <si>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</si>
  <si>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</si>
  <si>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</si>
  <si>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</si>
  <si>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</si>
  <si>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</si>
  <si>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</si>
  <si>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</si>
  <si>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</si>
  <si>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</si>
  <si>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</si>
  <si>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</si>
  <si>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</si>
  <si>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</si>
  <si>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</si>
  <si>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</si>
  <si>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</si>
  <si>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</si>
  <si>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</si>
  <si>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</si>
  <si>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</si>
  <si>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</si>
  <si>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</si>
  <si>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</si>
  <si>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</si>
  <si>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</si>
  <si>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</si>
  <si>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</si>
  <si>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</si>
  <si>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</si>
  <si>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</si>
  <si>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</si>
  <si>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</si>
  <si>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</si>
  <si>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</si>
  <si>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</si>
  <si>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</si>
  <si>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</si>
  <si>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</si>
  <si>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</si>
  <si>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</si>
  <si>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</si>
  <si>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</si>
  <si>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</si>
  <si>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</si>
  <si>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</si>
  <si>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</si>
  <si>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</si>
  <si>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</si>
  <si>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</si>
  <si>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</si>
  <si>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</si>
  <si>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</si>
  <si>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</si>
  <si>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</si>
  <si>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</si>
  <si>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</si>
  <si>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</si>
  <si>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</si>
  <si>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</si>
  <si>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</si>
  <si>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</si>
  <si>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</si>
  <si>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</si>
  <si>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</si>
  <si>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</si>
  <si>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</si>
  <si>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</si>
  <si>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</si>
  <si>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</si>
  <si>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</si>
  <si>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</si>
  <si>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</si>
  <si>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</si>
  <si>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</si>
  <si>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</si>
  <si>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</si>
  <si>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</si>
  <si>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</si>
  <si>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</si>
  <si>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</si>
  <si>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</si>
  <si>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</si>
  <si>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</si>
  <si>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</si>
  <si>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</si>
  <si>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</si>
  <si>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</si>
  <si>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</si>
  <si>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</si>
  <si>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</si>
  <si>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</si>
  <si>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</si>
  <si>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</si>
  <si>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</si>
  <si>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</si>
  <si>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</si>
  <si>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</si>
  <si>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</si>
  <si>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</si>
  <si>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</si>
  <si>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</si>
  <si>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</si>
  <si>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</si>
  <si>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</si>
  <si>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</si>
  <si>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</si>
  <si>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</si>
  <si>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</si>
  <si>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</si>
  <si>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</si>
  <si>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</si>
  <si>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</si>
  <si>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</si>
  <si>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</si>
  <si>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</si>
  <si>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</si>
  <si>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</si>
  <si>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</si>
  <si>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</si>
  <si>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</si>
  <si>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</si>
  <si>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</si>
  <si>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</si>
  <si>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</si>
  <si>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</si>
  <si>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</si>
  <si>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</si>
  <si>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</si>
  <si>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</si>
  <si>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</si>
  <si>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</si>
  <si>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</si>
  <si>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</si>
  <si>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</si>
  <si>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</si>
  <si>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</si>
  <si>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</si>
  <si>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</si>
  <si>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</si>
  <si>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</si>
  <si>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</si>
  <si>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</si>
  <si>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</si>
  <si>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</si>
  <si>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</si>
  <si>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</si>
  <si>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</si>
  <si>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</si>
  <si>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</si>
  <si>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</si>
  <si>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</si>
  <si>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</si>
  <si>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</si>
  <si>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</si>
  <si>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</si>
  <si>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</si>
  <si>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</si>
  <si>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</si>
  <si>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</si>
  <si>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</si>
  <si>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</si>
  <si>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</si>
  <si>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</si>
  <si>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</si>
  <si>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</si>
  <si>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</si>
  <si>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</si>
  <si>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</si>
  <si>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</si>
  <si>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</si>
  <si>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</si>
  <si>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</si>
  <si>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</si>
  <si>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</si>
  <si>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</si>
  <si>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</si>
  <si>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</si>
  <si>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</si>
  <si>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</si>
  <si>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</si>
  <si>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</si>
  <si>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</si>
  <si>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</si>
  <si>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</si>
  <si>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</si>
  <si>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</si>
  <si>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</si>
  <si>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</si>
  <si>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</si>
  <si>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</si>
  <si>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</si>
  <si>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</si>
  <si>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</si>
  <si>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</si>
  <si>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</si>
  <si>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</si>
  <si>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</si>
  <si>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</si>
  <si>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</si>
  <si>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</si>
  <si>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</si>
  <si>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</si>
  <si>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</si>
  <si>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</si>
  <si>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</si>
  <si>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</si>
  <si>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</si>
  <si>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</si>
  <si>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</si>
  <si>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</si>
  <si>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</si>
  <si>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</si>
  <si>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</si>
  <si>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</si>
  <si>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</si>
  <si>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</si>
  <si>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</si>
  <si>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</si>
  <si>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</si>
  <si>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</si>
  <si>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</si>
  <si>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</si>
  <si>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</si>
  <si>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</si>
  <si>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</si>
  <si>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</si>
  <si>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</si>
  <si>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</si>
  <si>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</si>
  <si>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</si>
  <si>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</si>
  <si>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</si>
  <si>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</si>
  <si>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</si>
  <si>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</si>
  <si>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</si>
  <si>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</si>
  <si>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</si>
  <si>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</si>
  <si>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</si>
  <si>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</si>
  <si>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</si>
  <si>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</si>
  <si>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</si>
  <si>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</si>
  <si>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</si>
  <si>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</si>
  <si>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</si>
  <si>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</si>
  <si>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</si>
  <si>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</si>
  <si>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</si>
  <si>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</si>
  <si>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</si>
  <si>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</si>
  <si>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</si>
  <si>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</si>
  <si>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</si>
  <si>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</si>
  <si>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</si>
  <si>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</si>
  <si>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</si>
  <si>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</si>
  <si>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</si>
  <si>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</si>
  <si>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</si>
  <si>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</si>
  <si>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</si>
  <si>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</si>
  <si>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</si>
  <si>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</si>
  <si>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</si>
  <si>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</si>
  <si>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</si>
  <si>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</si>
  <si>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</si>
  <si>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</si>
  <si>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</si>
  <si>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</si>
  <si>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</si>
  <si>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</si>
  <si>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</si>
  <si>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</si>
  <si>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</si>
  <si>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</si>
  <si>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</si>
  <si>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</si>
  <si>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</si>
  <si>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</si>
  <si>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</si>
  <si>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</si>
  <si>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</si>
  <si>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</si>
  <si>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</si>
  <si>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</si>
  <si>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</si>
  <si>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</si>
  <si>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</si>
  <si>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</si>
  <si>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</si>
  <si>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</si>
  <si>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</si>
  <si>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</si>
  <si>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</si>
  <si>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</si>
  <si>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</si>
  <si>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</si>
  <si>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</si>
  <si>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</si>
  <si>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</si>
  <si>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</si>
  <si>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</si>
  <si>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</si>
  <si>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</si>
  <si>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</si>
  <si>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</si>
  <si>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</si>
  <si>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</si>
  <si>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</si>
  <si>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</si>
  <si>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</si>
  <si>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</si>
  <si>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</si>
  <si>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</si>
  <si>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</si>
  <si>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</si>
  <si>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</si>
  <si>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</si>
  <si>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</si>
  <si>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</si>
  <si>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</si>
  <si>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</si>
  <si>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</si>
  <si>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</si>
  <si>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</si>
  <si>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</si>
  <si>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</si>
  <si>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</si>
  <si>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</si>
  <si>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</si>
  <si>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</si>
  <si>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</si>
  <si>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</si>
  <si>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</si>
  <si>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</si>
  <si>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</si>
  <si>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</si>
  <si>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</si>
  <si>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</si>
  <si>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</si>
  <si>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</si>
  <si>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</si>
  <si>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</si>
  <si>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</si>
  <si>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</si>
  <si>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</si>
  <si>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</si>
  <si>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</si>
  <si>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</si>
  <si>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</si>
  <si>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</si>
  <si>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</si>
  <si>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</si>
  <si>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</si>
  <si>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</si>
  <si>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</si>
  <si>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</si>
  <si>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</si>
  <si>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</si>
  <si>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</si>
  <si>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</si>
  <si>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</si>
  <si>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</si>
  <si>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</si>
  <si>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</si>
  <si>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</si>
  <si>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</si>
  <si>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</si>
  <si>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</si>
  <si>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</si>
  <si>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</si>
  <si>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</si>
  <si>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</si>
  <si>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</si>
  <si>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</si>
  <si>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</si>
  <si>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</si>
  <si>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</si>
  <si>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</si>
  <si>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</si>
  <si>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</si>
  <si>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</si>
  <si>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</si>
  <si>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</si>
  <si>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</si>
  <si>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</si>
  <si>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</si>
  <si>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</si>
  <si>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</si>
  <si>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</si>
  <si>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</si>
  <si>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</si>
  <si>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</si>
  <si>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</si>
  <si>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</si>
  <si>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</si>
  <si>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</si>
  <si>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</si>
  <si>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</si>
  <si>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</si>
  <si>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</si>
  <si>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</si>
  <si>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</si>
  <si>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</si>
  <si>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</si>
  <si>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</si>
  <si>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</si>
  <si>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</si>
  <si>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</si>
  <si>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</si>
  <si>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</si>
  <si>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</si>
  <si>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</si>
  <si>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</si>
  <si>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</si>
  <si>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</si>
  <si>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</si>
  <si>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</si>
  <si>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</si>
  <si>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</si>
  <si>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</si>
  <si>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</si>
  <si>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</si>
  <si>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</si>
  <si>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</si>
  <si>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</si>
  <si>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</si>
  <si>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</si>
  <si>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</si>
  <si>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</si>
  <si>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</si>
  <si>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</si>
  <si>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</si>
  <si>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</si>
  <si>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</si>
  <si>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</si>
  <si>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</si>
  <si>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</si>
  <si>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</si>
  <si>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</si>
  <si>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</si>
  <si>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</si>
  <si>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</si>
  <si>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</si>
  <si>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</si>
  <si>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</si>
  <si>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</si>
  <si>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</si>
  <si>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</si>
  <si>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</si>
  <si>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</si>
  <si>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</si>
  <si>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</si>
  <si>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</si>
  <si>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</si>
  <si>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</si>
  <si>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</si>
  <si>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</si>
  <si>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</si>
  <si>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</si>
  <si>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</si>
  <si>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</si>
  <si>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</si>
  <si>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</si>
  <si>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</si>
  <si>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</si>
  <si>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</si>
  <si>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</si>
  <si>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</si>
  <si>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</si>
  <si>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</si>
  <si>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</si>
  <si>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</si>
  <si>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</si>
  <si>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</si>
  <si>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</si>
  <si>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</si>
  <si>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</si>
  <si>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</si>
  <si>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</si>
  <si>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</si>
  <si>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</si>
  <si>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</si>
  <si>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</si>
  <si>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</si>
  <si>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</si>
  <si>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</si>
  <si>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</si>
  <si>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</si>
  <si>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</si>
  <si>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</si>
  <si>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</si>
  <si>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</si>
  <si>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</si>
  <si>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</si>
  <si>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</si>
  <si>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</si>
  <si>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</si>
  <si>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</si>
  <si>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</si>
  <si>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</si>
  <si>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</si>
  <si>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</si>
  <si>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</si>
  <si>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</si>
  <si>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</si>
  <si>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</si>
  <si>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</si>
  <si>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</si>
  <si>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</si>
  <si>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</si>
  <si>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</si>
  <si>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</si>
  <si>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</si>
  <si>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</si>
  <si>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</si>
  <si>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</si>
  <si>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</si>
  <si>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</si>
  <si>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</si>
  <si>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</si>
  <si>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</si>
  <si>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</si>
  <si>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</si>
  <si>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</si>
  <si>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</si>
  <si>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</si>
  <si>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</si>
  <si>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</si>
  <si>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</si>
  <si>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</si>
  <si>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</si>
  <si>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</si>
  <si>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</si>
  <si>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</si>
  <si>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</si>
  <si>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</si>
  <si>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</si>
  <si>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</si>
  <si>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</si>
  <si>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</si>
  <si>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</si>
  <si>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</si>
  <si>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</si>
  <si>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</si>
  <si>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</si>
  <si>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</si>
  <si>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</si>
  <si>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</si>
  <si>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</si>
  <si>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</si>
  <si>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</si>
  <si>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</si>
  <si>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</si>
  <si>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</si>
  <si>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</si>
  <si>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</si>
  <si>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</si>
  <si>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</si>
  <si>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</si>
  <si>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</si>
  <si>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</si>
  <si>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</si>
  <si>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</si>
  <si>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</si>
  <si>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</si>
  <si>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</si>
  <si>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</si>
  <si>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</si>
  <si>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</si>
  <si>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</si>
  <si>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</si>
  <si>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</si>
  <si>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</si>
  <si>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</si>
  <si>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</si>
  <si>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</si>
  <si>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</si>
  <si>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</si>
  <si>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</si>
  <si>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</si>
  <si>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</si>
  <si>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</si>
  <si>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</si>
  <si>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</si>
  <si>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</si>
  <si>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</si>
  <si>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</si>
  <si>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</si>
  <si>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</si>
  <si>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</si>
  <si>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</si>
  <si>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</si>
  <si>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</si>
  <si>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</si>
  <si>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</si>
  <si>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</si>
  <si>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</si>
  <si>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</si>
  <si>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</si>
  <si>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</si>
  <si>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</si>
  <si>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</si>
  <si>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</si>
  <si>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</si>
  <si>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</si>
  <si>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</si>
  <si>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</si>
  <si>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</si>
  <si>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</si>
  <si>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</si>
  <si>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</si>
  <si>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</si>
  <si>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</si>
  <si>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</si>
  <si>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</si>
  <si>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</si>
  <si>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</si>
  <si>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</si>
  <si>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</si>
  <si>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</si>
  <si>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</si>
  <si>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</si>
  <si>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</si>
  <si>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</si>
  <si>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</si>
  <si>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</si>
  <si>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</si>
  <si>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</si>
  <si>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</si>
  <si>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</si>
  <si>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</si>
  <si>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</si>
  <si>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</si>
  <si>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</si>
  <si>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</si>
  <si>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</si>
  <si>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</si>
  <si>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</si>
  <si>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</si>
  <si>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</si>
  <si>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</si>
  <si>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</si>
  <si>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</si>
  <si>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</si>
  <si>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</si>
  <si>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</si>
  <si>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</si>
  <si>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</si>
  <si>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</si>
  <si>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</si>
  <si>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</si>
  <si>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</si>
  <si>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</si>
  <si>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</si>
  <si>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</si>
  <si>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</si>
  <si>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</si>
  <si>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</si>
  <si>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</si>
  <si>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</si>
  <si>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</si>
  <si>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</si>
  <si>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</si>
  <si>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</si>
  <si>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</si>
  <si>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</si>
  <si>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</si>
  <si>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</si>
  <si>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</si>
  <si>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</si>
  <si>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</si>
  <si>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</si>
  <si>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</si>
  <si>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</si>
  <si>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</si>
  <si>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</si>
  <si>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</si>
  <si>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</si>
  <si>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</si>
  <si>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</si>
  <si>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</si>
  <si>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</si>
  <si>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</si>
  <si>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</si>
  <si>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</si>
  <si>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</si>
  <si>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</si>
  <si>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</si>
  <si>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</si>
  <si>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</si>
  <si>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</si>
  <si>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</si>
  <si>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</si>
  <si>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</si>
  <si>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</si>
  <si>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</si>
  <si>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</si>
  <si>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</si>
  <si>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</si>
  <si>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</si>
  <si>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</si>
  <si>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</si>
  <si>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</si>
  <si>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</si>
  <si>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</si>
  <si>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</si>
  <si>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</si>
  <si>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</si>
  <si>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</si>
  <si>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</si>
  <si>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</si>
  <si>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</si>
  <si>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</si>
  <si>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</si>
  <si>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</si>
  <si>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</si>
  <si>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</si>
  <si>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</si>
  <si>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</si>
  <si>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</si>
  <si>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</si>
  <si>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</si>
  <si>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</si>
  <si>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</si>
  <si>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</si>
  <si>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</si>
  <si>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</si>
  <si>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</si>
  <si>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</si>
  <si>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</si>
  <si>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</si>
  <si>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</si>
  <si>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</si>
  <si>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</si>
  <si>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</si>
  <si>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</si>
  <si>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</si>
  <si>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</si>
  <si>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</si>
  <si>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</si>
  <si>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</si>
  <si>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</si>
  <si>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</si>
  <si>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</si>
  <si>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</si>
  <si>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</si>
  <si>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</si>
  <si>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</si>
  <si>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</si>
  <si>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</si>
  <si>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</si>
  <si>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</si>
  <si>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</si>
  <si>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</si>
  <si>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</si>
  <si>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</si>
  <si>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</si>
  <si>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</si>
  <si>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</si>
  <si>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</si>
  <si>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</si>
  <si>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</si>
  <si>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</si>
  <si>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</si>
  <si>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</si>
  <si>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</si>
  <si>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</si>
  <si>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</si>
  <si>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</si>
  <si>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</si>
  <si>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</si>
  <si>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</si>
  <si>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</si>
  <si>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</si>
  <si>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</si>
  <si>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</si>
  <si>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</si>
  <si>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</si>
  <si>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</si>
  <si>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</si>
  <si>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</si>
  <si>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</si>
  <si>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</si>
  <si>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</si>
  <si>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</si>
  <si>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</si>
  <si>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</si>
  <si>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</si>
  <si>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</si>
  <si>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</si>
  <si>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</si>
  <si>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</si>
  <si>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</si>
  <si>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</si>
  <si>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</si>
  <si>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</si>
  <si>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</si>
  <si>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</si>
  <si>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</si>
  <si>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</si>
  <si>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</si>
  <si>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</si>
  <si>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</si>
  <si>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</si>
  <si>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</si>
  <si>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</si>
  <si>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</si>
  <si>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</si>
  <si>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</si>
  <si>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</si>
  <si>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</si>
  <si>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</si>
  <si>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</si>
  <si>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</si>
  <si>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</si>
  <si>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</si>
  <si>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</si>
  <si>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</si>
  <si>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</si>
  <si>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</si>
  <si>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</si>
  <si>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</si>
  <si>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</si>
  <si>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</si>
  <si>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</si>
  <si>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</si>
  <si>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</si>
  <si>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</si>
  <si>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</si>
  <si>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</si>
  <si>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</si>
  <si>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</si>
  <si>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</si>
  <si>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</si>
  <si>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</si>
  <si>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</si>
  <si>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</si>
  <si>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</si>
  <si>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</si>
  <si>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</si>
  <si>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</si>
  <si>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</si>
  <si>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</si>
  <si>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</si>
  <si>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</si>
  <si>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</si>
  <si>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</si>
  <si>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</si>
  <si>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</si>
  <si>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</si>
  <si>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</si>
  <si>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</si>
  <si>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</si>
  <si>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</si>
  <si>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</si>
  <si>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</si>
  <si>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</si>
  <si>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</si>
  <si>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</si>
  <si>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</si>
  <si>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</si>
  <si>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</si>
  <si>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</si>
  <si>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</si>
  <si>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</si>
  <si>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</si>
  <si>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</si>
  <si>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</si>
  <si>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</si>
  <si>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</si>
  <si>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</si>
  <si>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</si>
  <si>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</si>
  <si>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</si>
  <si>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</si>
  <si>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</si>
  <si>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</si>
  <si>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</si>
  <si>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</si>
  <si>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</si>
  <si>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</si>
  <si>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</si>
  <si>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</si>
  <si>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</si>
  <si>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</si>
  <si>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</si>
  <si>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</si>
  <si>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</si>
  <si>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</si>
  <si>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</si>
  <si>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</si>
  <si>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</si>
  <si>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</si>
  <si>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</si>
  <si>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</si>
  <si>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</si>
  <si>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</si>
  <si>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</si>
  <si>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</si>
  <si>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</si>
  <si>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</si>
  <si>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</si>
  <si>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</si>
  <si>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</si>
  <si>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</si>
  <si>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</si>
  <si>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</si>
  <si>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</si>
  <si>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</si>
  <si>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</si>
  <si>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</si>
  <si>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</si>
  <si>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</si>
  <si>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</si>
  <si>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</si>
  <si>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</si>
  <si>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</si>
  <si>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</si>
  <si>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</si>
  <si>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</si>
  <si>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</si>
  <si>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</si>
  <si>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</si>
  <si>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</si>
  <si>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</si>
  <si>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</si>
  <si>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</si>
  <si>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</si>
  <si>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</si>
  <si>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</si>
  <si>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</si>
  <si>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</si>
  <si>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</si>
  <si>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</si>
  <si>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</si>
  <si>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</si>
  <si>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</si>
  <si>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</si>
  <si>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</si>
  <si>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</si>
  <si>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</si>
  <si>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</si>
  <si>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</si>
  <si>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</si>
  <si>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</si>
  <si>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</si>
  <si>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</si>
  <si>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</si>
  <si>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</si>
  <si>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</si>
  <si>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</si>
  <si>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</si>
  <si>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</si>
  <si>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</si>
  <si>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</si>
  <si>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</si>
  <si>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</si>
  <si>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</si>
  <si>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</si>
  <si>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</si>
  <si>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</si>
  <si>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</si>
  <si>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</si>
  <si>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</si>
  <si>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</si>
  <si>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</si>
  <si>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</si>
  <si>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</si>
  <si>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</si>
  <si>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</si>
  <si>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</si>
  <si>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</si>
  <si>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</si>
  <si>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</si>
  <si>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</si>
  <si>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</si>
  <si>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</si>
  <si>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</si>
  <si>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</si>
  <si>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</si>
  <si>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</si>
  <si>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</si>
  <si>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</si>
  <si>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</si>
  <si>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</si>
  <si>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</si>
  <si>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</si>
  <si>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</si>
  <si>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</si>
  <si>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</si>
  <si>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</si>
  <si>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</si>
  <si>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</si>
  <si>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</si>
  <si>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</si>
  <si>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</si>
  <si>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</si>
  <si>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</si>
  <si>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</si>
  <si>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</si>
  <si>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</si>
  <si>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</si>
  <si>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</si>
  <si>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</si>
  <si>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</si>
  <si>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</si>
  <si>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</si>
  <si>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</si>
  <si>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</si>
  <si>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</si>
  <si>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</si>
  <si>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</si>
  <si>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</si>
  <si>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</si>
  <si>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</si>
  <si>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</si>
  <si>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</si>
  <si>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</si>
  <si>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</si>
  <si>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</si>
  <si>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</si>
  <si>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</si>
  <si>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</si>
  <si>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</si>
  <si>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</si>
  <si>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</si>
  <si>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</si>
  <si>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</si>
  <si>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</si>
  <si>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</si>
  <si>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</si>
  <si>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</si>
  <si>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</si>
  <si>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</si>
  <si>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</si>
  <si>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</si>
  <si>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</si>
  <si>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</si>
  <si>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</si>
  <si>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</si>
  <si>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</si>
  <si>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</si>
  <si>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</si>
  <si>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</si>
  <si>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</si>
  <si>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</si>
  <si>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</si>
  <si>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</si>
  <si>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</si>
  <si>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</si>
  <si>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</si>
  <si>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</si>
  <si>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</si>
  <si>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</si>
  <si>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</si>
  <si>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</si>
  <si>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</si>
  <si>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</si>
  <si>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</si>
  <si>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</si>
  <si>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</si>
  <si>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</si>
  <si>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</si>
  <si>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</si>
  <si>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</si>
  <si>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</si>
  <si>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</si>
  <si>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</si>
  <si>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</si>
  <si>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</si>
  <si>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</si>
  <si>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</si>
  <si>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</si>
  <si>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</si>
  <si>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</si>
  <si>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</si>
  <si>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</si>
  <si>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</si>
  <si>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</si>
  <si>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</si>
  <si>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</si>
  <si>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</si>
  <si>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</si>
  <si>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</si>
  <si>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</si>
  <si>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</si>
  <si>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</si>
  <si>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</si>
  <si>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</si>
  <si>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</si>
  <si>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</si>
  <si>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</si>
  <si>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</si>
  <si>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</si>
  <si>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</si>
  <si>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</si>
  <si>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</si>
  <si>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</si>
  <si>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</si>
  <si>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</si>
  <si>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</si>
  <si>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</si>
  <si>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</si>
  <si>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</si>
  <si>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</si>
  <si>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</si>
  <si>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</si>
  <si>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</si>
  <si>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</si>
  <si>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</si>
  <si>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</si>
  <si>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</si>
  <si>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</si>
  <si>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</si>
  <si>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</si>
  <si>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</si>
  <si>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</si>
  <si>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</si>
  <si>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</si>
  <si>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</si>
  <si>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</si>
  <si>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</si>
  <si>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</si>
  <si>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</si>
  <si>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</si>
  <si>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</si>
  <si>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</si>
  <si>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</si>
  <si>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</si>
  <si>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</si>
  <si>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</si>
  <si>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</si>
  <si>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</si>
  <si>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</si>
  <si>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</si>
  <si>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</si>
  <si>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</si>
  <si>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</si>
  <si>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</si>
  <si>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</si>
  <si>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</si>
  <si>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</si>
  <si>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</si>
  <si>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</si>
  <si>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</si>
  <si>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</si>
  <si>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</si>
  <si>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</si>
  <si>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</si>
  <si>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</si>
  <si>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</si>
  <si>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</si>
  <si>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</si>
  <si>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</si>
  <si>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</si>
  <si>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</si>
  <si>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</si>
  <si>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</si>
  <si>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</si>
  <si>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</si>
  <si>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</si>
  <si>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</si>
  <si>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</si>
  <si>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</si>
  <si>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</si>
  <si>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</si>
  <si>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</si>
  <si>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</si>
  <si>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</si>
  <si>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</si>
  <si>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</si>
  <si>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</si>
  <si>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</si>
  <si>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</si>
  <si>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</si>
  <si>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</si>
  <si>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</si>
  <si>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</si>
  <si>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</si>
  <si>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</si>
  <si>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</si>
  <si>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</si>
  <si>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</si>
  <si>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</si>
  <si>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</si>
  <si>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</si>
  <si>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</si>
  <si>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</si>
  <si>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</si>
  <si>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</si>
  <si>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</si>
  <si>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</si>
  <si>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</si>
  <si>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</si>
  <si>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</si>
  <si>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</si>
  <si>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</si>
  <si>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</si>
  <si>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</si>
  <si>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</si>
  <si>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</si>
  <si>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</si>
  <si>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</si>
  <si>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</si>
  <si>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</si>
  <si>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</si>
  <si>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</si>
  <si>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</si>
  <si>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</si>
  <si>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</si>
  <si>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</si>
  <si>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</si>
  <si>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</si>
  <si>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</si>
  <si>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</si>
  <si>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</si>
  <si>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</si>
  <si>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</si>
  <si>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</si>
  <si>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</si>
  <si>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</si>
  <si>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</si>
  <si>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</si>
  <si>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</si>
  <si>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</si>
  <si>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</si>
  <si>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</si>
  <si>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</si>
  <si>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</si>
  <si>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</si>
  <si>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</si>
  <si>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</si>
  <si>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</si>
  <si>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</si>
  <si>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</si>
  <si>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</si>
  <si>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</si>
  <si>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</si>
  <si>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</si>
  <si>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</si>
  <si>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</si>
  <si>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</si>
  <si>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</si>
  <si>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</si>
  <si>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</si>
  <si>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</si>
  <si>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</si>
  <si>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</si>
  <si>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</si>
  <si>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</si>
  <si>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</si>
  <si>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</si>
  <si>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</si>
  <si>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</si>
  <si>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</si>
  <si>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</si>
  <si>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</si>
  <si>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</si>
  <si>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</si>
  <si>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</si>
  <si>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</si>
  <si>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</si>
  <si>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</si>
  <si>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</si>
  <si>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</si>
  <si>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</si>
  <si>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</si>
  <si>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</si>
  <si>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</si>
  <si>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</si>
  <si>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</si>
  <si>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</si>
  <si>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</si>
  <si>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</si>
  <si>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</si>
  <si>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</si>
  <si>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</si>
  <si>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</si>
  <si>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</si>
  <si>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</si>
  <si>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</si>
  <si>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</si>
  <si>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</si>
  <si>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</si>
  <si>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</si>
  <si>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</si>
  <si>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</si>
  <si>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</si>
  <si>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</si>
  <si>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</si>
  <si>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</si>
  <si>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</si>
  <si>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</si>
  <si>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</si>
  <si>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</si>
  <si>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</si>
  <si>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</si>
  <si>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</si>
  <si>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</si>
  <si>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</si>
  <si>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</si>
  <si>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</si>
  <si>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</si>
  <si>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</si>
  <si>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</si>
  <si>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</si>
  <si>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</si>
  <si>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</si>
  <si>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</si>
  <si>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</si>
  <si>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</si>
  <si>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</si>
  <si>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</si>
  <si>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</si>
  <si>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</si>
  <si>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</si>
  <si>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</si>
  <si>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</si>
  <si>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</si>
  <si>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</si>
  <si>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</si>
  <si>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</si>
  <si>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</si>
  <si>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</si>
  <si>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</si>
  <si>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</si>
  <si>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</si>
  <si>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</si>
  <si>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</si>
  <si>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</si>
  <si>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</si>
  <si>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</si>
  <si>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</si>
  <si>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</si>
  <si>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</si>
  <si>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</si>
  <si>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</si>
  <si>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</si>
  <si>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</si>
  <si>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</si>
  <si>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</si>
  <si>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</si>
  <si>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</si>
  <si>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</si>
  <si>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</si>
  <si>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</si>
  <si>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</si>
  <si>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</si>
  <si>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</si>
  <si>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</si>
  <si>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</si>
  <si>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</si>
  <si>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</si>
  <si>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</si>
  <si>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</si>
  <si>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</si>
  <si>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</si>
  <si>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</si>
  <si>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</si>
  <si>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</si>
  <si>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</si>
  <si>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</si>
  <si>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</si>
  <si>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</si>
  <si>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</si>
  <si>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</si>
  <si>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</si>
  <si>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</si>
  <si>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</si>
  <si>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</si>
  <si>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</si>
  <si>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</si>
  <si>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</si>
  <si>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</si>
  <si>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</si>
  <si>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</si>
  <si>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</si>
  <si>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</si>
  <si>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</si>
  <si>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</si>
  <si>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</si>
  <si>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</si>
  <si>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</si>
  <si>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</si>
  <si>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</si>
  <si>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</si>
  <si>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</si>
  <si>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</si>
  <si>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</si>
  <si>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</si>
  <si>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</si>
  <si>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</si>
  <si>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</si>
  <si>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</si>
  <si>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</si>
  <si>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</si>
  <si>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</si>
  <si>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</si>
  <si>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</si>
  <si>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</si>
  <si>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</si>
  <si>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</si>
  <si>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</si>
  <si>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</si>
  <si>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</si>
  <si>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</si>
  <si>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</si>
  <si>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</si>
  <si>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</si>
  <si>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</si>
  <si>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</si>
  <si>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</si>
  <si>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</si>
  <si>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</si>
  <si>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</si>
  <si>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</si>
  <si>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</si>
  <si>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</si>
  <si>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</si>
  <si>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</si>
  <si>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</si>
  <si>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</si>
  <si>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</si>
  <si>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</si>
  <si>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</si>
  <si>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</si>
  <si>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</si>
  <si>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</si>
  <si>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</si>
  <si>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</si>
  <si>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</si>
  <si>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</si>
  <si>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</si>
  <si>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</si>
  <si>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</si>
  <si>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</si>
  <si>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</si>
  <si>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</si>
  <si>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</si>
  <si>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</si>
  <si>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</si>
  <si>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</si>
  <si>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</si>
  <si>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</si>
  <si>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</si>
  <si>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</si>
  <si>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</si>
  <si>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</si>
  <si>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</si>
  <si>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</si>
  <si>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</si>
  <si>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</si>
  <si>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</si>
  <si>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</si>
  <si>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</si>
  <si>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</si>
  <si>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</si>
  <si>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</si>
  <si>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</si>
  <si>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</si>
  <si>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</si>
  <si>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</si>
  <si>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</si>
  <si>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</si>
  <si>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</si>
  <si>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</si>
  <si>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</si>
  <si>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</si>
  <si>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</si>
  <si>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</si>
  <si>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</si>
  <si>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</si>
  <si>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</si>
  <si>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</si>
  <si>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</si>
  <si>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</si>
  <si>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</si>
  <si>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</si>
  <si>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</si>
  <si>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</si>
  <si>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</si>
  <si>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</si>
  <si>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</si>
  <si>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</si>
  <si>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</si>
  <si>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</si>
  <si>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</si>
  <si>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</si>
  <si>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</si>
  <si>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</si>
  <si>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</si>
  <si>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</si>
  <si>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</si>
  <si>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</si>
  <si>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</si>
  <si>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</si>
  <si>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</si>
  <si>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</si>
  <si>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</si>
  <si>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</si>
  <si>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</si>
  <si>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</si>
  <si>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</si>
  <si>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</si>
  <si>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</si>
  <si>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</si>
  <si>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</si>
  <si>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</si>
  <si>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</si>
  <si>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</si>
  <si>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</si>
  <si>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</si>
  <si>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</si>
  <si>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</si>
  <si>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</si>
  <si>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</si>
  <si>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</si>
  <si>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</si>
  <si>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</si>
  <si>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</si>
  <si>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</si>
  <si>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</si>
  <si>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</si>
  <si>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</si>
  <si>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</si>
  <si>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</si>
  <si>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</si>
  <si>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</si>
  <si>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</si>
  <si>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</si>
  <si>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</si>
  <si>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</si>
  <si>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</si>
  <si>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</si>
  <si>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</si>
  <si>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</si>
  <si>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</si>
  <si>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</si>
  <si>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</si>
  <si>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</si>
  <si>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</si>
  <si>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</si>
  <si>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</si>
  <si>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</si>
  <si>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</si>
  <si>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</si>
  <si>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</si>
  <si>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</si>
  <si>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</si>
  <si>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</si>
  <si>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</si>
  <si>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</si>
  <si>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</si>
  <si>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</si>
  <si>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</si>
  <si>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</si>
  <si>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</si>
  <si>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</si>
  <si>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</si>
  <si>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</si>
  <si>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</si>
  <si>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</si>
  <si>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</si>
  <si>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</si>
  <si>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</si>
  <si>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</si>
  <si>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</si>
  <si>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</si>
  <si>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</si>
  <si>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</si>
  <si>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</si>
  <si>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</si>
  <si>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</si>
  <si>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</si>
  <si>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</si>
  <si>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</si>
  <si>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</si>
  <si>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</si>
  <si>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</si>
  <si>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</si>
  <si>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</si>
  <si>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</si>
  <si>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</si>
  <si>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</si>
  <si>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</si>
  <si>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</si>
  <si>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</si>
  <si>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</si>
  <si>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</si>
  <si>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</si>
  <si>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</si>
  <si>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</si>
  <si>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</si>
  <si>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</si>
  <si>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</si>
  <si>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</si>
  <si>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</si>
  <si>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</si>
  <si>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</si>
  <si>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</si>
  <si>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</si>
  <si>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</si>
  <si>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</si>
  <si>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</si>
  <si>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</si>
  <si>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</si>
  <si>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</si>
  <si>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</si>
  <si>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</si>
  <si>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</si>
  <si>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</si>
  <si>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</si>
  <si>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</si>
  <si>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</si>
  <si>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</si>
  <si>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</si>
  <si>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</si>
  <si>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</si>
  <si>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</si>
  <si>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</si>
  <si>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</si>
  <si>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</si>
  <si>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</si>
  <si>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</si>
  <si>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</si>
  <si>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</si>
  <si>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</si>
  <si>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</si>
  <si>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</si>
  <si>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</si>
  <si>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</si>
  <si>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</si>
  <si>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</si>
  <si>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</si>
  <si>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</si>
  <si>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</si>
  <si>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</si>
  <si>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</si>
  <si>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</si>
  <si>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</si>
  <si>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</si>
  <si>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</si>
  <si>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</si>
  <si>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</si>
  <si>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</si>
  <si>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</si>
  <si>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</si>
  <si>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</si>
  <si>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</si>
  <si>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</si>
  <si>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</si>
  <si>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</si>
  <si>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</si>
  <si>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</si>
  <si>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</si>
  <si>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</si>
  <si>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</si>
  <si>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</si>
  <si>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</si>
  <si>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</si>
  <si>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</si>
  <si>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</si>
  <si>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</si>
  <si>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</si>
  <si>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</si>
  <si>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</si>
  <si>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</si>
  <si>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</si>
  <si>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</si>
  <si>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</si>
  <si>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</si>
  <si>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</si>
  <si>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</si>
  <si>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</si>
  <si>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</si>
  <si>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</si>
  <si>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</si>
  <si>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</si>
  <si>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</si>
  <si>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</si>
  <si>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</si>
  <si>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</si>
  <si>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</si>
  <si>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</si>
  <si>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</si>
  <si>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</si>
  <si>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</si>
  <si>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</si>
  <si>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</si>
  <si>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</si>
  <si>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</si>
  <si>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</si>
  <si>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</si>
  <si>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</si>
  <si>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</si>
  <si>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</si>
  <si>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</si>
  <si>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</si>
  <si>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</si>
  <si>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</si>
  <si>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</si>
  <si>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</si>
  <si>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</si>
  <si>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</si>
  <si>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</si>
  <si>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</si>
  <si>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</si>
  <si>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</si>
  <si>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</si>
  <si>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</si>
  <si>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</si>
  <si>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</si>
  <si>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</si>
  <si>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</si>
  <si>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</si>
  <si>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</si>
  <si>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</si>
  <si>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</si>
  <si>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</si>
  <si>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</si>
  <si>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</si>
  <si>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</si>
  <si>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</si>
  <si>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</si>
  <si>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</si>
  <si>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</si>
  <si>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</si>
  <si>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</si>
  <si>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</si>
  <si>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</si>
  <si>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</si>
  <si>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</si>
  <si>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</si>
  <si>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</si>
  <si>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</si>
  <si>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</si>
  <si>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</si>
  <si>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</si>
  <si>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</si>
  <si>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</si>
  <si>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</si>
  <si>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</si>
  <si>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</si>
  <si>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</si>
  <si>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</si>
  <si>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</si>
  <si>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</si>
  <si>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</si>
  <si>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</si>
  <si>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</si>
  <si>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</si>
  <si>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</si>
  <si>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</si>
  <si>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</si>
  <si>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</si>
  <si>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</si>
  <si>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</si>
  <si>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</si>
  <si>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</si>
  <si>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</si>
  <si>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</si>
  <si>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</si>
  <si>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</si>
  <si>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</si>
  <si>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</si>
  <si>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</si>
  <si>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</si>
  <si>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</si>
  <si>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</si>
  <si>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</si>
  <si>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</si>
  <si>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</si>
  <si>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</si>
  <si>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</si>
  <si>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</si>
  <si>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</si>
  <si>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</si>
  <si>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</si>
  <si>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</si>
  <si>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</si>
  <si>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</si>
  <si>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</si>
  <si>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</si>
  <si>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</si>
  <si>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</si>
  <si>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</si>
  <si>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</si>
  <si>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</si>
  <si>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</si>
  <si>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</si>
  <si>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</si>
  <si>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</si>
  <si>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</si>
  <si>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</si>
  <si>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</si>
  <si>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</si>
  <si>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</si>
  <si>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</si>
  <si>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</si>
  <si>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</si>
  <si>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</si>
  <si>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</si>
  <si>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</si>
  <si>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</si>
  <si>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</si>
  <si>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</si>
  <si>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</si>
  <si>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</si>
  <si>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</si>
  <si>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</si>
  <si>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</si>
  <si>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</si>
  <si>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</si>
  <si>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</si>
  <si>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</si>
  <si>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</si>
  <si>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</si>
  <si>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</si>
  <si>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</si>
  <si>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</si>
  <si>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</si>
  <si>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</si>
  <si>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</si>
  <si>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</si>
  <si>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</si>
  <si>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</si>
  <si>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</si>
  <si>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</si>
  <si>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</si>
  <si>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</si>
  <si>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</si>
  <si>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</si>
  <si>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</si>
  <si>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</si>
  <si>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</si>
  <si>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</si>
  <si>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</si>
  <si>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</si>
  <si>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</si>
  <si>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</si>
  <si>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</si>
  <si>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</si>
  <si>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</si>
  <si>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</si>
  <si>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</si>
  <si>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</si>
  <si>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</si>
  <si>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</si>
  <si>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</si>
  <si>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</si>
  <si>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</si>
  <si>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</si>
  <si>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</si>
  <si>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</si>
  <si>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</si>
  <si>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</si>
  <si>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</si>
  <si>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</si>
  <si>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</si>
  <si>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</si>
  <si>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</si>
  <si>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</si>
  <si>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</si>
  <si>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</si>
  <si>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</si>
  <si>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</si>
  <si>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</si>
  <si>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</si>
  <si>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</si>
  <si>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</si>
  <si>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</si>
  <si>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</si>
  <si>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</si>
  <si>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</si>
  <si>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</si>
  <si>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</si>
  <si>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</si>
  <si>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</si>
  <si>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</si>
  <si>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</si>
  <si>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</si>
  <si>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</si>
  <si>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</si>
  <si>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</si>
  <si>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</si>
  <si>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</si>
  <si>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</si>
  <si>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</si>
  <si>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</si>
  <si>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</si>
  <si>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</si>
  <si>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</si>
  <si>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</si>
  <si>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</si>
  <si>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</si>
  <si>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</si>
  <si>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</si>
  <si>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</si>
  <si>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</si>
  <si>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</si>
  <si>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</si>
  <si>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</si>
  <si>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</si>
  <si>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</si>
  <si>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</si>
  <si>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</si>
  <si>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</si>
  <si>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</si>
  <si>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</si>
  <si>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</si>
  <si>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</si>
  <si>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</si>
  <si>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</si>
  <si>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</si>
  <si>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</si>
  <si>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</si>
  <si>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</si>
  <si>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</si>
  <si>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</si>
  <si>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</si>
  <si>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</si>
  <si>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</si>
  <si>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</si>
  <si>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</si>
  <si>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</si>
  <si>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</si>
  <si>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</si>
  <si>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</si>
  <si>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</si>
  <si>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</si>
  <si>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</si>
  <si>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</si>
  <si>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</si>
  <si>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</si>
  <si>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</si>
  <si>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</si>
  <si>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</si>
  <si>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</si>
  <si>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</si>
  <si>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</si>
  <si>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</si>
  <si>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</si>
  <si>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</si>
  <si>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</si>
  <si>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</si>
  <si>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</si>
  <si>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</si>
  <si>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</si>
  <si>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</si>
  <si>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</si>
  <si>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</si>
  <si>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</si>
  <si>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</si>
  <si>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</si>
  <si>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</si>
  <si>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</si>
  <si>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</si>
  <si>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</si>
  <si>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</si>
  <si>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</si>
  <si>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</si>
  <si>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</si>
  <si>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</si>
  <si>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</si>
  <si>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</si>
  <si>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</si>
  <si>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</si>
  <si>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</si>
  <si>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</si>
  <si>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</si>
  <si>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</si>
  <si>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</si>
  <si>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</si>
  <si>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</si>
  <si>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</si>
  <si>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</si>
  <si>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</si>
  <si>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</si>
  <si>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</si>
  <si>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</si>
  <si>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</si>
  <si>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</si>
  <si>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</si>
  <si>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</si>
  <si>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</si>
  <si>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</si>
  <si>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</si>
  <si>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</si>
  <si>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</si>
  <si>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</si>
  <si>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</si>
  <si>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</si>
  <si>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</si>
  <si>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</si>
  <si>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</si>
  <si>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</si>
  <si>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</si>
  <si>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</si>
  <si>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</si>
  <si>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</si>
  <si>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</si>
  <si>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</si>
  <si>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</si>
  <si>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</si>
  <si>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</si>
  <si>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</si>
  <si>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</si>
  <si>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</si>
  <si>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</si>
  <si>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</si>
  <si>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</si>
  <si>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</si>
  <si>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</si>
  <si>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</si>
  <si>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</si>
  <si>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</si>
  <si>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</si>
  <si>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</si>
  <si>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</si>
  <si>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</si>
  <si>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</si>
  <si>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</si>
  <si>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</si>
  <si>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</si>
  <si>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</si>
  <si>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</si>
  <si>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</si>
  <si>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</si>
  <si>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</si>
  <si>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</si>
  <si>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</si>
  <si>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</si>
  <si>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</si>
  <si>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</si>
  <si>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</si>
  <si>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</si>
  <si>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</si>
  <si>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</si>
  <si>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</si>
  <si>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</si>
  <si>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</si>
  <si>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</si>
  <si>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</si>
  <si>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</si>
  <si>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</si>
  <si>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</si>
  <si>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</si>
  <si>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</si>
  <si>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</si>
  <si>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</si>
  <si>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</si>
  <si>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</si>
  <si>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</si>
  <si>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</si>
  <si>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</si>
  <si>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</si>
  <si>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</si>
  <si>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</si>
  <si>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</si>
  <si>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</si>
  <si>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</si>
  <si>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</si>
  <si>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</si>
  <si>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</si>
  <si>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</si>
  <si>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</si>
  <si>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</si>
  <si>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</si>
  <si>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</si>
  <si>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</si>
  <si>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</si>
  <si>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</si>
  <si>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</si>
  <si>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</si>
  <si>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</si>
  <si>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</si>
  <si>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</si>
  <si>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</si>
  <si>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</si>
  <si>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</si>
  <si>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</si>
  <si>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</si>
  <si>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</si>
  <si>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</si>
  <si>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</si>
  <si>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</si>
  <si>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</si>
  <si>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</si>
  <si>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</si>
  <si>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</si>
  <si>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</si>
  <si>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</si>
  <si>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</si>
  <si>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</si>
  <si>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</si>
  <si>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</si>
  <si>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</si>
  <si>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</si>
  <si>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</si>
  <si>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</si>
  <si>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</si>
  <si>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</si>
  <si>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</si>
  <si>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</si>
  <si>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</si>
  <si>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</si>
  <si>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</si>
  <si>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</si>
  <si>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</si>
  <si>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</si>
  <si>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</si>
  <si>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</si>
  <si>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</si>
  <si>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</si>
  <si>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</si>
  <si>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</si>
  <si>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</si>
  <si>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</si>
  <si>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</si>
  <si>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</si>
  <si>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</si>
  <si>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</si>
  <si>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</si>
  <si>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</si>
  <si>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</si>
  <si>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</si>
  <si>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</si>
  <si>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</si>
  <si>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</si>
  <si>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</si>
  <si>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</si>
  <si>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</si>
  <si>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</si>
  <si>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</si>
  <si>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</si>
  <si>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</si>
  <si>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</si>
  <si>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</si>
  <si>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</si>
  <si>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</si>
  <si>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</si>
  <si>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</si>
  <si>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</si>
  <si>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</si>
  <si>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</si>
  <si>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</si>
  <si>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</si>
  <si>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</si>
  <si>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</si>
  <si>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</si>
  <si>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</si>
  <si>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</si>
  <si>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</si>
  <si>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</si>
  <si>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</si>
  <si>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</si>
  <si>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</si>
  <si>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</si>
  <si>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</si>
  <si>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</si>
  <si>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</si>
  <si>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</si>
  <si>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</si>
  <si>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</si>
  <si>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</si>
  <si>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</si>
  <si>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</si>
  <si>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</si>
  <si>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</si>
  <si>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</si>
  <si>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</si>
  <si>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</si>
  <si>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</si>
  <si>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</si>
  <si>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</si>
  <si>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</si>
  <si>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</si>
  <si>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</si>
  <si>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</si>
  <si>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</si>
  <si>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</si>
  <si>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</si>
  <si>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</si>
  <si>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</si>
  <si>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</si>
  <si>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</si>
  <si>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</si>
  <si>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</si>
  <si>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</si>
  <si>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</si>
  <si>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</si>
  <si>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</si>
  <si>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</si>
  <si>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</si>
  <si>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</si>
  <si>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</si>
  <si>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</si>
  <si>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</si>
  <si>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</si>
  <si>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</si>
  <si>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</si>
  <si>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</si>
  <si>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</si>
  <si>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</si>
  <si>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</si>
  <si>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</si>
  <si>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</si>
  <si>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</si>
  <si>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</si>
  <si>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</si>
  <si>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</si>
  <si>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</si>
  <si>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</si>
  <si>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</si>
  <si>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</si>
  <si>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</si>
  <si>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</si>
  <si>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</si>
  <si>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</si>
  <si>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</si>
  <si>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</si>
  <si>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</si>
  <si>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</si>
  <si>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</si>
  <si>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</si>
  <si>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</si>
  <si>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</si>
  <si>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</si>
  <si>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</si>
  <si>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</si>
  <si>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</si>
  <si>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</si>
  <si>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</si>
  <si>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</si>
  <si>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</si>
  <si>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</si>
  <si>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</si>
  <si>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</si>
  <si>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</si>
  <si>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</si>
  <si>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</si>
  <si>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</si>
  <si>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</si>
  <si>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</si>
  <si>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</si>
  <si>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</si>
  <si>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</si>
  <si>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</si>
  <si>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</si>
  <si>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</si>
  <si>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</si>
  <si>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</si>
  <si>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</si>
  <si>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</si>
  <si>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</si>
  <si>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</si>
  <si>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</si>
  <si>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</si>
  <si>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</si>
  <si>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</si>
  <si>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</si>
  <si>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</si>
  <si>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</si>
  <si>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</si>
  <si>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</si>
  <si>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</si>
  <si>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</si>
  <si>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</si>
  <si>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</si>
  <si>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</si>
  <si>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</si>
  <si>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</si>
  <si>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</si>
  <si>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</si>
  <si>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</si>
  <si>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</si>
  <si>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</si>
  <si>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</si>
  <si>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</si>
  <si>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</si>
  <si>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</si>
  <si>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</si>
  <si>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</si>
  <si>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</si>
  <si>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</si>
  <si>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</si>
  <si>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</si>
  <si>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</si>
  <si>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</si>
  <si>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</si>
  <si>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</si>
  <si>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</si>
  <si>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</si>
  <si>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</si>
  <si>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</si>
  <si>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</si>
  <si>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</si>
  <si>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</si>
  <si>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</si>
  <si>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</si>
  <si>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</si>
  <si>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</si>
  <si>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</si>
  <si>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</si>
  <si>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</si>
  <si>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</si>
  <si>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</si>
  <si>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</si>
  <si>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</si>
  <si>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</si>
  <si>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</si>
  <si>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</si>
  <si>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</si>
  <si>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</si>
  <si>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</si>
  <si>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</si>
  <si>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</si>
  <si>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</si>
  <si>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</si>
  <si>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</si>
  <si>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</si>
  <si>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</si>
  <si>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</si>
  <si>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</si>
  <si>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</si>
  <si>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</si>
  <si>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</si>
  <si>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</si>
  <si>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</si>
  <si>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</si>
  <si>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</si>
  <si>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</si>
  <si>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</si>
  <si>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</si>
  <si>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</si>
  <si>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</si>
  <si>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</si>
  <si>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</si>
  <si>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</si>
  <si>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</si>
  <si>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</si>
  <si>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</si>
  <si>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</si>
  <si>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</si>
  <si>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</si>
  <si>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</si>
  <si>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</si>
  <si>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</si>
  <si>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</si>
  <si>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</si>
  <si>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</si>
  <si>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</si>
  <si>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</si>
  <si>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</si>
  <si>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</si>
  <si>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</si>
  <si>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</si>
  <si>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</si>
  <si>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</si>
  <si>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</si>
  <si>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</si>
  <si>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</si>
  <si>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</si>
  <si>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</si>
  <si>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</si>
  <si>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</si>
  <si>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</si>
  <si>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</si>
  <si>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</si>
  <si>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</si>
  <si>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</si>
  <si>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</si>
  <si>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</si>
  <si>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</si>
  <si>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</si>
  <si>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</si>
  <si>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</si>
  <si>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</si>
  <si>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</si>
  <si>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</si>
  <si>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</si>
  <si>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</si>
  <si>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</si>
  <si>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</si>
  <si>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</si>
  <si>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</si>
  <si>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</si>
  <si>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</si>
  <si>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</si>
  <si>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</si>
  <si>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</si>
  <si>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</si>
  <si>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</si>
  <si>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</si>
  <si>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</si>
  <si>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</si>
  <si>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</si>
  <si>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</si>
  <si>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</si>
  <si>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</si>
  <si>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</si>
  <si>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</si>
  <si>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</si>
  <si>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</si>
  <si>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</si>
  <si>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</si>
  <si>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</si>
  <si>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</si>
  <si>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</si>
  <si>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</si>
  <si>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</si>
  <si>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</si>
  <si>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</si>
  <si>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</si>
  <si>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</si>
  <si>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</si>
  <si>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</si>
  <si>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</si>
  <si>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</si>
  <si>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</si>
  <si>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</si>
  <si>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</si>
  <si>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</si>
  <si>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</si>
  <si>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</si>
  <si>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</si>
  <si>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</si>
  <si>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</si>
  <si>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</si>
  <si>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</si>
  <si>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</si>
  <si>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</si>
  <si>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</si>
  <si>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</si>
  <si>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</si>
  <si>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</si>
  <si>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</si>
  <si>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</si>
  <si>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</si>
  <si>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</si>
  <si>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</si>
  <si>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</si>
  <si>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</si>
  <si>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</si>
  <si>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</si>
  <si>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</si>
  <si>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</si>
  <si>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</si>
  <si>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</si>
  <si>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</si>
  <si>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</si>
  <si>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</si>
  <si>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</si>
  <si>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</si>
  <si>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</si>
  <si>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</si>
  <si>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</si>
  <si>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</si>
  <si>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</si>
  <si>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</si>
  <si>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</si>
  <si>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</si>
  <si>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</si>
  <si>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</si>
  <si>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</si>
  <si>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</si>
  <si>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</si>
  <si>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</si>
  <si>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</si>
  <si>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</si>
  <si>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</si>
  <si>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</si>
  <si>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</si>
  <si>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</si>
  <si>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</si>
  <si>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</si>
  <si>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</si>
  <si>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</si>
  <si>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</si>
  <si>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</si>
  <si>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</si>
  <si>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</si>
  <si>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</si>
  <si>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</si>
  <si>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</si>
  <si>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</si>
  <si>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</si>
  <si>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</si>
  <si>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</si>
  <si>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</si>
  <si>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</si>
  <si>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</si>
  <si>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</si>
  <si>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</si>
  <si>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</si>
  <si>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</si>
  <si>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</si>
  <si>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</si>
  <si>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</si>
  <si>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</si>
  <si>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</si>
  <si>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</si>
  <si>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</si>
  <si>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</si>
  <si>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</si>
  <si>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</si>
  <si>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</si>
  <si>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</si>
  <si>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</si>
  <si>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</si>
  <si>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</si>
  <si>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</si>
  <si>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</si>
  <si>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</si>
  <si>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</si>
  <si>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</si>
  <si>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</si>
  <si>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</si>
  <si>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</si>
  <si>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</si>
  <si>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</si>
  <si>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</si>
  <si>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</si>
  <si>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</si>
  <si>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</si>
  <si>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</si>
  <si>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</si>
  <si>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</si>
  <si>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</si>
  <si>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</si>
  <si>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</si>
  <si>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</si>
  <si>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</si>
  <si>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</si>
  <si>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</si>
  <si>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</si>
  <si>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</si>
  <si>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</si>
  <si>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</si>
  <si>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</si>
  <si>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</si>
  <si>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</si>
  <si>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</si>
  <si>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</si>
  <si>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</si>
  <si>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</si>
  <si>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</si>
  <si>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</si>
  <si>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</si>
  <si>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</si>
  <si>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</si>
  <si>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</si>
  <si>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</si>
  <si>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</si>
  <si>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</si>
  <si>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</si>
  <si>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</si>
  <si>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</si>
  <si>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</si>
  <si>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</si>
  <si>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</si>
  <si>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</si>
  <si>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</si>
  <si>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</si>
  <si>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</si>
  <si>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</si>
  <si>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</si>
  <si>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</si>
  <si>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</si>
  <si>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</si>
  <si>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</si>
  <si>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</si>
  <si>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</si>
  <si>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</si>
  <si>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</si>
  <si>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</si>
  <si>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</si>
  <si>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</si>
  <si>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</si>
  <si>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</si>
  <si>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</si>
  <si>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</si>
  <si>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</si>
  <si>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</si>
  <si>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</si>
  <si>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</si>
  <si>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</si>
  <si>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</si>
  <si>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</si>
  <si>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</si>
  <si>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</si>
  <si>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</si>
  <si>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</si>
  <si>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</si>
  <si>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</si>
  <si>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</si>
  <si>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</si>
  <si>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</si>
  <si>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</si>
  <si>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</si>
  <si>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</si>
  <si>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</si>
  <si>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</si>
  <si>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</si>
  <si>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</si>
  <si>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</si>
  <si>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</si>
  <si>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</si>
  <si>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</si>
  <si>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</si>
  <si>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</si>
  <si>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</si>
  <si>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</si>
  <si>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</si>
  <si>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</si>
  <si>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</si>
  <si>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</si>
  <si>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</si>
  <si>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</si>
  <si>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</si>
  <si>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</si>
  <si>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</si>
  <si>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</si>
  <si>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</si>
  <si>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</si>
  <si>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</si>
  <si>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</si>
  <si>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</si>
  <si>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</si>
  <si>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</si>
  <si>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</si>
  <si>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</si>
  <si>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</si>
  <si>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</si>
  <si>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</si>
  <si>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</si>
  <si>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</si>
  <si>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</si>
  <si>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</si>
  <si>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</si>
  <si>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</si>
  <si>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</si>
  <si>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</si>
  <si>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</si>
  <si>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</si>
  <si>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</si>
  <si>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</si>
  <si>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</si>
  <si>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</si>
  <si>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</si>
  <si>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</si>
  <si>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</si>
  <si>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</si>
  <si>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</si>
  <si>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</si>
  <si>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</si>
  <si>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</si>
  <si>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</si>
  <si>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</si>
  <si>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</si>
  <si>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</si>
  <si>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</si>
  <si>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</si>
  <si>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</si>
  <si>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</si>
  <si>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</si>
  <si>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</si>
  <si>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</si>
  <si>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</si>
  <si>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</si>
  <si>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</si>
  <si>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</si>
  <si>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</si>
  <si>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</si>
  <si>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</si>
  <si>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</si>
  <si>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</si>
  <si>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</si>
  <si>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</si>
  <si>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</si>
  <si>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</si>
  <si>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</si>
  <si>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</si>
  <si>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</si>
  <si>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</si>
  <si>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</si>
  <si>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</si>
  <si>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</si>
  <si>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</si>
  <si>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</si>
  <si>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</si>
  <si>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</si>
  <si>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</si>
  <si>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</si>
  <si>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</si>
  <si>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</si>
  <si>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</si>
  <si>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</si>
  <si>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</si>
  <si>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</si>
  <si>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</si>
  <si>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</si>
  <si>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</si>
  <si>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</si>
  <si>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</si>
  <si>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</si>
  <si>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</si>
  <si>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</si>
  <si>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</si>
  <si>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</si>
  <si>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</si>
  <si>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</si>
  <si>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</si>
  <si>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</si>
  <si>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</si>
  <si>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</si>
  <si>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</si>
  <si>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</si>
  <si>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</si>
  <si>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</si>
  <si>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</si>
  <si>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</si>
  <si>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</si>
  <si>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</si>
  <si>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</si>
  <si>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</si>
  <si>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</si>
  <si>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</si>
  <si>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</si>
  <si>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</si>
  <si>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</si>
  <si>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</si>
  <si>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</si>
  <si>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</si>
  <si>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</si>
  <si>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</si>
  <si>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</si>
  <si>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</si>
  <si>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</si>
  <si>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</si>
  <si>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</si>
  <si>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</si>
  <si>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</si>
  <si>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</si>
  <si>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</si>
  <si>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</si>
  <si>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</si>
  <si>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</si>
  <si>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</si>
  <si>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</si>
  <si>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</si>
  <si>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</si>
  <si>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</si>
  <si>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</si>
  <si>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</si>
  <si>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</si>
  <si>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</si>
  <si>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</si>
  <si>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</si>
  <si>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</si>
  <si>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</si>
  <si>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</si>
  <si>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</si>
  <si>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</si>
  <si>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</si>
  <si>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</si>
  <si>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</si>
  <si>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</si>
  <si>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</si>
  <si>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</si>
  <si>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</si>
  <si>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</si>
  <si>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</si>
  <si>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</si>
  <si>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</si>
  <si>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</si>
  <si>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</si>
  <si>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</si>
  <si>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</si>
  <si>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</si>
  <si>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</si>
  <si>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</si>
  <si>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</si>
  <si>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</si>
  <si>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</si>
  <si>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</si>
  <si>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</si>
  <si>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</si>
  <si>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</si>
  <si>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</si>
  <si>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</si>
  <si>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</si>
  <si>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</si>
  <si>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</si>
  <si>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</si>
  <si>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</si>
  <si>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</si>
  <si>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</si>
  <si>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</si>
  <si>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</si>
  <si>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</si>
  <si>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</si>
  <si>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</si>
  <si>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</si>
  <si>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</si>
  <si>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</si>
  <si>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</si>
  <si>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</si>
  <si>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</si>
  <si>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</si>
  <si>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</si>
  <si>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</si>
  <si>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</si>
  <si>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</si>
  <si>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</si>
  <si>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</si>
  <si>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</si>
  <si>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</si>
  <si>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</si>
  <si>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</si>
  <si>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</si>
  <si>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</si>
  <si>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</si>
  <si>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</si>
  <si>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</si>
  <si>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</si>
  <si>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</si>
  <si>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</si>
  <si>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</si>
  <si>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</si>
  <si>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</si>
  <si>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</si>
  <si>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</si>
  <si>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</si>
  <si>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</si>
  <si>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</si>
  <si>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</si>
  <si>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</si>
  <si>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</si>
  <si>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</si>
  <si>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</si>
  <si>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</si>
  <si>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</si>
  <si>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</si>
  <si>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</si>
  <si>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</si>
  <si>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</si>
  <si>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</si>
  <si>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</si>
  <si>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</si>
  <si>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</si>
  <si>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</si>
  <si>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</si>
  <si>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</si>
  <si>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</si>
  <si>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</si>
  <si>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</si>
  <si>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</si>
  <si>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</si>
  <si>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</si>
  <si>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</si>
  <si>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</si>
  <si>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</si>
  <si>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</si>
  <si>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</si>
  <si>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</si>
  <si>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</si>
  <si>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</si>
  <si>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</si>
  <si>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</si>
  <si>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</si>
  <si>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</si>
  <si>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</si>
  <si>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</si>
  <si>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</si>
  <si>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</si>
  <si>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</si>
  <si>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</si>
  <si>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</si>
  <si>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</si>
  <si>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</si>
  <si>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</si>
  <si>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</si>
  <si>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</si>
  <si>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</si>
  <si>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</si>
  <si>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</si>
  <si>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</si>
  <si>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</si>
  <si>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</si>
  <si>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</si>
  <si>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</si>
  <si>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</si>
  <si>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</si>
  <si>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</si>
  <si>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</si>
  <si>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</si>
  <si>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</si>
  <si>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</si>
  <si>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</si>
  <si>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</si>
  <si>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</si>
  <si>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</si>
  <si>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</si>
  <si>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</si>
  <si>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</si>
  <si>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</si>
  <si>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</si>
  <si>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</si>
  <si>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</si>
  <si>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</si>
  <si>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</si>
  <si>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</si>
  <si>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</si>
  <si>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</si>
  <si>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</si>
  <si>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</si>
  <si>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</si>
  <si>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</si>
  <si>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</si>
  <si>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</si>
  <si>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</si>
  <si>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</si>
  <si>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</si>
  <si>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</si>
  <si>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</si>
  <si>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</si>
  <si>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</si>
  <si>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</si>
  <si>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</si>
  <si>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</si>
  <si>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</si>
  <si>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</si>
  <si>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</si>
  <si>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</si>
  <si>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</si>
  <si>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</si>
  <si>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</si>
  <si>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</si>
  <si>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</si>
  <si>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</si>
  <si>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</si>
  <si>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</si>
  <si>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</si>
  <si>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</si>
  <si>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</si>
  <si>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</si>
  <si>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</si>
  <si>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</si>
  <si>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</si>
  <si>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</si>
  <si>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</si>
  <si>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</si>
  <si>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</si>
  <si>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</si>
  <si>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</si>
  <si>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</si>
  <si>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</si>
  <si>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</si>
  <si>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</si>
  <si>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</si>
  <si>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</si>
  <si>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</si>
  <si>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</si>
  <si>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</si>
  <si>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</si>
  <si>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</si>
  <si>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</si>
  <si>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</si>
  <si>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</si>
  <si>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</si>
  <si>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</si>
  <si>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</si>
  <si>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</si>
  <si>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</si>
  <si>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</si>
  <si>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</si>
  <si>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</si>
  <si>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</si>
  <si>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</si>
  <si>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</si>
  <si>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</si>
  <si>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</si>
  <si>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</si>
  <si>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</si>
  <si>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</si>
  <si>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</si>
  <si>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</si>
  <si>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</si>
  <si>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</si>
  <si>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</si>
  <si>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</si>
  <si>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</si>
  <si>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</si>
  <si>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</si>
  <si>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</si>
  <si>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</si>
  <si>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</si>
  <si>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</si>
  <si>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</si>
  <si>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</si>
  <si>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</si>
  <si>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</si>
  <si>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</si>
  <si>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</si>
  <si>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</si>
  <si>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</si>
  <si>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</si>
  <si>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</si>
  <si>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</si>
  <si>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</si>
  <si>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</si>
  <si>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</si>
  <si>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</si>
  <si>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</si>
  <si>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</si>
  <si>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</si>
  <si>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</si>
  <si>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</si>
  <si>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</si>
  <si>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</si>
  <si>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</si>
  <si>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</si>
  <si>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</si>
  <si>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</si>
  <si>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</si>
  <si>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</si>
  <si>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</si>
  <si>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</si>
  <si>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</si>
  <si>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</si>
  <si>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</si>
  <si>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</si>
  <si>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</si>
  <si>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</si>
  <si>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</si>
  <si>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</si>
  <si>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</si>
  <si>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</si>
  <si>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</si>
  <si>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</si>
  <si>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</si>
  <si>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</si>
  <si>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</si>
  <si>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</si>
  <si>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</si>
  <si>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</si>
  <si>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</si>
  <si>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</si>
  <si>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</si>
  <si>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</si>
  <si>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</si>
  <si>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</si>
  <si>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</si>
  <si>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</si>
  <si>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</si>
  <si>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</si>
  <si>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</si>
  <si>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</si>
  <si>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</si>
  <si>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</si>
  <si>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</si>
  <si>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</si>
  <si>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</si>
  <si>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</si>
  <si>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</si>
  <si>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</si>
  <si>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</si>
  <si>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</si>
  <si>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</si>
  <si>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</si>
  <si>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</si>
  <si>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</si>
  <si>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</si>
  <si>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</si>
  <si>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</si>
  <si>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</si>
  <si>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</si>
  <si>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</si>
  <si>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</si>
  <si>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</si>
  <si>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</si>
  <si>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</si>
  <si>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</si>
  <si>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</si>
  <si>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</si>
  <si>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</si>
  <si>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</si>
  <si>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</si>
  <si>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</si>
  <si>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</si>
  <si>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</si>
  <si>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</si>
  <si>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</si>
  <si>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</si>
  <si>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</si>
  <si>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</si>
  <si>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</si>
  <si>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</si>
  <si>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</si>
  <si>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</si>
  <si>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</si>
  <si>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</si>
  <si>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</si>
  <si>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</si>
  <si>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</si>
  <si>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</si>
  <si>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</si>
  <si>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</si>
  <si>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</si>
  <si>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</si>
  <si>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</si>
  <si>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</si>
  <si>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</si>
  <si>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</si>
  <si>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</si>
  <si>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</si>
  <si>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</si>
  <si>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</si>
  <si>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</si>
  <si>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</si>
  <si>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</si>
  <si>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</si>
  <si>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</si>
  <si>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</si>
  <si>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</si>
  <si>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</si>
  <si>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</si>
  <si>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</si>
  <si>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</si>
  <si>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</si>
  <si>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</si>
  <si>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</si>
  <si>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</si>
  <si>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</si>
  <si>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</si>
  <si>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</si>
  <si>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</si>
  <si>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</si>
  <si>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</si>
  <si>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</si>
  <si>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</si>
  <si>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</si>
  <si>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</si>
  <si>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</si>
  <si>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</si>
  <si>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</si>
  <si>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</si>
  <si>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</si>
  <si>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</si>
  <si>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</si>
  <si>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</si>
  <si>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</si>
  <si>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</si>
  <si>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</si>
  <si>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</si>
  <si>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</si>
  <si>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</si>
  <si>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</si>
  <si>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</si>
  <si>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</si>
  <si>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</si>
  <si>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</si>
  <si>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</si>
  <si>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</si>
  <si>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</si>
  <si>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</si>
  <si>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</si>
  <si>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</si>
  <si>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</si>
  <si>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</si>
  <si>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</si>
  <si>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</si>
  <si>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</si>
  <si>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</si>
  <si>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</si>
  <si>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</si>
  <si>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</si>
  <si>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</si>
  <si>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</si>
  <si>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</si>
  <si>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</si>
  <si>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</si>
  <si>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</si>
  <si>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</si>
  <si>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</si>
  <si>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</si>
  <si>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</si>
  <si>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</si>
  <si>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</si>
  <si>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</si>
  <si>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</si>
  <si>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</si>
  <si>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</si>
  <si>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</si>
  <si>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</si>
  <si>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</si>
  <si>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</si>
  <si>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</si>
  <si>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</si>
  <si>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</si>
  <si>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</si>
  <si>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</si>
  <si>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</si>
  <si>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</si>
  <si>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</si>
  <si>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</si>
  <si>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</si>
  <si>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</si>
  <si>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</si>
  <si>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</si>
  <si>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</si>
  <si>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</si>
  <si>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</si>
  <si>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</si>
  <si>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</si>
  <si>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</si>
  <si>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</si>
  <si>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</si>
  <si>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</si>
  <si>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</si>
  <si>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</si>
  <si>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</si>
  <si>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</si>
  <si>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</si>
  <si>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</si>
  <si>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</si>
  <si>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</si>
  <si>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</si>
  <si>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</si>
  <si>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</si>
  <si>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</si>
  <si>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</si>
  <si>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</si>
  <si>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</si>
  <si>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</si>
  <si>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</si>
  <si>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</si>
  <si>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</si>
  <si>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</si>
  <si>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</si>
  <si>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</si>
  <si>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</si>
  <si>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</si>
  <si>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</si>
  <si>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</si>
  <si>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</si>
  <si>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</si>
  <si>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</si>
  <si>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</si>
  <si>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</si>
  <si>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</si>
  <si>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</si>
  <si>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</si>
  <si>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</si>
  <si>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</si>
  <si>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</si>
  <si>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</si>
  <si>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</si>
  <si>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</si>
  <si>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</si>
  <si>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</si>
  <si>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</si>
  <si>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</si>
  <si>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</si>
  <si>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</si>
  <si>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</si>
  <si>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</si>
  <si>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</si>
  <si>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</si>
  <si>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</si>
  <si>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</si>
  <si>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</si>
  <si>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</si>
  <si>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</si>
  <si>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</si>
  <si>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</si>
  <si>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</si>
  <si>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</si>
  <si>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</si>
  <si>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</si>
  <si>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</si>
  <si>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</si>
  <si>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</si>
  <si>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</si>
  <si>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</si>
  <si>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</si>
  <si>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</si>
  <si>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</si>
  <si>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</si>
  <si>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</si>
  <si>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</si>
  <si>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</si>
  <si>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</si>
  <si>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</si>
  <si>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</si>
  <si>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</si>
  <si>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</si>
  <si>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</si>
  <si>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</si>
  <si>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</si>
  <si>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</si>
  <si>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</si>
  <si>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</si>
  <si>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</si>
  <si>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</si>
  <si>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</si>
  <si>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</si>
  <si>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</si>
  <si>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</si>
  <si>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</si>
  <si>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</si>
  <si>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</si>
  <si>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</si>
  <si>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</si>
  <si>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</si>
  <si>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</si>
  <si>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</si>
  <si>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</si>
  <si>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</si>
  <si>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</si>
  <si>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</si>
  <si>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</si>
  <si>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</si>
  <si>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</si>
  <si>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</si>
  <si>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</si>
  <si>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</si>
  <si>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</si>
  <si>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</si>
  <si>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</si>
  <si>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</si>
  <si>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</si>
  <si>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</si>
  <si>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</si>
  <si>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</si>
  <si>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</si>
  <si>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</si>
  <si>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</si>
  <si>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</si>
  <si>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</si>
  <si>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</si>
  <si>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</si>
  <si>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</si>
  <si>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</si>
  <si>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</si>
  <si>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</si>
  <si>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</si>
  <si>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</si>
  <si>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</si>
  <si>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</si>
  <si>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</si>
  <si>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</si>
  <si>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</si>
  <si>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</si>
  <si>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</si>
  <si>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</si>
  <si>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</si>
  <si>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</si>
  <si>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</si>
  <si>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</si>
  <si>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</si>
  <si>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</si>
  <si>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</si>
  <si>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</si>
  <si>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</si>
  <si>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</si>
  <si>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</si>
  <si>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</si>
  <si>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</si>
  <si>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</si>
  <si>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</si>
  <si>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</si>
  <si>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</si>
  <si>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</si>
  <si>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</si>
  <si>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</si>
  <si>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</si>
  <si>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</si>
  <si>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</si>
  <si>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</si>
  <si>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</si>
  <si>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</si>
  <si>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</si>
  <si>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</si>
  <si>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</si>
  <si>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</si>
  <si>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</si>
  <si>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</si>
  <si>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</si>
  <si>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</si>
  <si>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</si>
  <si>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</si>
  <si>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</si>
  <si>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</si>
  <si>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</si>
  <si>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</si>
  <si>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</si>
  <si>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</si>
  <si>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</si>
  <si>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</si>
  <si>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</si>
  <si>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</si>
  <si>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</si>
  <si>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</si>
  <si>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</si>
  <si>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</si>
  <si>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</si>
  <si>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</si>
  <si>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</si>
  <si>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</si>
  <si>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</si>
  <si>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</si>
  <si>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</si>
  <si>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</si>
  <si>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</si>
  <si>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</si>
  <si>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</si>
  <si>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</si>
  <si>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</si>
  <si>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</si>
  <si>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</si>
  <si>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</si>
  <si>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</si>
  <si>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</si>
  <si>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</si>
  <si>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</si>
  <si>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</si>
  <si>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</si>
  <si>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</si>
  <si>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</si>
  <si>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</si>
  <si>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</si>
  <si>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</si>
  <si>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</si>
  <si>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</si>
  <si>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</si>
  <si>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</si>
  <si>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</si>
  <si>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</si>
  <si>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</si>
  <si>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</si>
  <si>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</si>
  <si>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</si>
  <si>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</si>
  <si>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</si>
  <si>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</si>
  <si>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</si>
  <si>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</si>
  <si>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</si>
  <si>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</si>
  <si>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</si>
  <si>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</si>
  <si>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</si>
  <si>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</si>
  <si>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</si>
  <si>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</si>
  <si>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</si>
  <si>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</si>
  <si>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</si>
  <si>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</si>
  <si>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</si>
  <si>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</si>
  <si>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</si>
  <si>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</si>
  <si>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</si>
  <si>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</si>
  <si>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</si>
  <si>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</si>
  <si>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</si>
  <si>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</si>
  <si>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</si>
  <si>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</si>
  <si>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</si>
  <si>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</si>
  <si>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</si>
  <si>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</si>
  <si>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</si>
  <si>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</si>
  <si>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</si>
  <si>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</si>
  <si>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</si>
  <si>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</si>
  <si>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</si>
  <si>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</si>
  <si>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</si>
  <si>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</si>
  <si>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</si>
  <si>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</si>
  <si>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</si>
  <si>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</si>
  <si>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</si>
  <si>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</si>
  <si>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</si>
  <si>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</si>
  <si>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</si>
  <si>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</si>
  <si>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</si>
  <si>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</si>
  <si>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</si>
  <si>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</si>
  <si>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</si>
  <si>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</si>
  <si>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</si>
  <si>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</si>
  <si>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</si>
  <si>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</si>
  <si>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</si>
  <si>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</si>
  <si>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</si>
  <si>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</si>
  <si>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</si>
  <si>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</si>
  <si>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</si>
  <si>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</si>
  <si>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</si>
  <si>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</si>
  <si>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</si>
  <si>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</si>
  <si>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</si>
  <si>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</si>
  <si>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</si>
  <si>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</si>
  <si>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</si>
  <si>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</si>
  <si>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</si>
  <si>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</si>
  <si>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</si>
  <si>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</si>
  <si>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</si>
  <si>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</si>
  <si>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</si>
  <si>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</si>
  <si>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</si>
  <si>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</si>
  <si>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</si>
  <si>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</si>
  <si>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</si>
  <si>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</si>
  <si>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</si>
  <si>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</si>
  <si>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</si>
  <si>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</si>
  <si>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</si>
  <si>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</si>
  <si>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</si>
  <si>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</si>
  <si>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</si>
  <si>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</si>
  <si>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</si>
  <si>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</si>
  <si>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</si>
  <si>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</si>
  <si>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</si>
  <si>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</si>
  <si>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</si>
  <si>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</si>
  <si>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</si>
  <si>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</si>
  <si>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</si>
  <si>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</si>
  <si>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</si>
  <si>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</si>
  <si>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</si>
  <si>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</si>
  <si>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</si>
  <si>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</si>
  <si>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</si>
  <si>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</si>
  <si>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</si>
  <si>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</si>
  <si>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</si>
  <si>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</si>
  <si>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</si>
  <si>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</si>
  <si>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</si>
  <si>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</si>
  <si>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</si>
  <si>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</si>
  <si>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</si>
  <si>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</si>
  <si>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</si>
  <si>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</si>
  <si>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</si>
  <si>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</si>
  <si>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</si>
  <si>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</si>
  <si>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</si>
  <si>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</si>
  <si>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</si>
  <si>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</si>
  <si>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</si>
  <si>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</si>
  <si>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</si>
  <si>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</si>
  <si>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</si>
  <si>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</si>
  <si>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</si>
  <si>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</si>
  <si>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</si>
  <si>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</si>
  <si>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</si>
  <si>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</si>
  <si>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</si>
  <si>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</si>
  <si>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</si>
  <si>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</si>
  <si>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</si>
  <si>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</si>
  <si>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</si>
  <si>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</si>
  <si>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</si>
  <si>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</si>
  <si>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</si>
  <si>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</si>
  <si>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</si>
  <si>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</si>
  <si>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</si>
  <si>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</si>
  <si>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</si>
  <si>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</si>
  <si>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</si>
  <si>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</si>
  <si>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</si>
  <si>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</si>
  <si>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</si>
  <si>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</si>
  <si>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</si>
  <si>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</si>
  <si>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</si>
  <si>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</si>
  <si>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</si>
  <si>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</si>
  <si>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</si>
  <si>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</si>
  <si>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</si>
  <si>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</si>
  <si>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</si>
  <si>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</si>
  <si>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</si>
  <si>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</si>
  <si>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</si>
  <si>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</si>
  <si>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</si>
  <si>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</si>
  <si>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</si>
  <si>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</si>
  <si>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</si>
  <si>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</si>
  <si>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</si>
  <si>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</si>
  <si>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</si>
  <si>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</si>
  <si>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</si>
  <si>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</si>
  <si>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</si>
  <si>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</si>
  <si>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</si>
  <si>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</si>
  <si>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</si>
  <si>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</si>
  <si>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</si>
  <si>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</si>
  <si>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</si>
  <si>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</si>
  <si>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</si>
  <si>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</si>
  <si>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</si>
  <si>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</si>
  <si>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</si>
  <si>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</si>
  <si>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</si>
  <si>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</si>
  <si>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</si>
  <si>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</si>
  <si>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</si>
  <si>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</si>
  <si>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</si>
  <si>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</si>
  <si>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</si>
  <si>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</si>
  <si>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</si>
  <si>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</si>
  <si>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</si>
  <si>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</si>
  <si>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</si>
  <si>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</si>
  <si>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</si>
  <si>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</si>
  <si>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</si>
  <si>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</si>
  <si>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</si>
  <si>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</si>
  <si>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</si>
  <si>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</si>
  <si>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</si>
  <si>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</si>
  <si>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</si>
  <si>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</si>
  <si>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</si>
  <si>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</si>
  <si>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</si>
  <si>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</si>
  <si>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</si>
  <si>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</si>
  <si>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</si>
  <si>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</si>
  <si>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</si>
  <si>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</si>
  <si>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</si>
  <si>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</si>
  <si>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</si>
  <si>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</si>
  <si>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</si>
  <si>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</si>
  <si>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</si>
  <si>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</si>
  <si>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</si>
  <si>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</si>
  <si>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</si>
  <si>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</si>
  <si>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</si>
  <si>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</si>
  <si>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</si>
  <si>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</si>
  <si>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</si>
  <si>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</si>
  <si>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</si>
  <si>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</si>
  <si>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</si>
  <si>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</si>
  <si>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</si>
  <si>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</si>
  <si>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</si>
  <si>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</si>
  <si>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</si>
  <si>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</si>
  <si>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</si>
  <si>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</si>
  <si>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</si>
  <si>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</si>
  <si>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</si>
  <si>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</si>
  <si>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</si>
  <si>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</si>
  <si>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</si>
  <si>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</si>
  <si>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</si>
  <si>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</si>
  <si>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</si>
  <si>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</si>
  <si>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</si>
  <si>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</si>
  <si>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</si>
  <si>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</si>
  <si>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</si>
  <si>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</si>
  <si>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</si>
  <si>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</si>
  <si>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</si>
  <si>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</si>
  <si>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</si>
  <si>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</si>
  <si>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</si>
  <si>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</si>
  <si>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</si>
  <si>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</si>
  <si>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</si>
  <si>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</si>
  <si>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</si>
  <si>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</si>
  <si>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</si>
  <si>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</si>
  <si>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</si>
  <si>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</si>
  <si>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</si>
  <si>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</si>
  <si>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</si>
  <si>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</si>
  <si>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</si>
  <si>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</si>
  <si>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</si>
  <si>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</si>
  <si>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</si>
  <si>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</si>
  <si>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</si>
  <si>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</si>
  <si>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</si>
  <si>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</si>
  <si>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</si>
  <si>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</si>
  <si>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</si>
  <si>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</si>
  <si>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</si>
  <si>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</si>
  <si>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</si>
  <si>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</si>
  <si>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</si>
  <si>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</si>
  <si>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</si>
  <si>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</si>
  <si>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</si>
  <si>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</si>
  <si>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</si>
  <si>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</si>
  <si>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</si>
  <si>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</si>
  <si>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</si>
  <si>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</si>
  <si>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</si>
  <si>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</si>
  <si>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</si>
  <si>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</si>
  <si>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</si>
  <si>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</si>
  <si>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</si>
  <si>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</si>
  <si>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</si>
  <si>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</si>
  <si>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</si>
  <si>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</si>
  <si>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</si>
  <si>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</si>
  <si>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</si>
  <si>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</si>
  <si>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</si>
  <si>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</si>
  <si>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</si>
  <si>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</si>
  <si>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</si>
  <si>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</si>
  <si>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</si>
  <si>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</si>
  <si>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</si>
  <si>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</si>
  <si>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</si>
  <si>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</si>
  <si>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</si>
  <si>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</si>
  <si>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</si>
  <si>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</si>
  <si>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</si>
  <si>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</si>
  <si>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</si>
  <si>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</si>
  <si>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</si>
  <si>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</si>
  <si>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</si>
  <si>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</si>
  <si>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</si>
  <si>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</si>
  <si>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</si>
  <si>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</si>
  <si>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</si>
  <si>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</si>
  <si>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</si>
  <si>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</si>
  <si>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</si>
  <si>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</si>
  <si>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</si>
  <si>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</si>
  <si>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</si>
  <si>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</si>
  <si>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</si>
  <si>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</si>
  <si>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</si>
  <si>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</si>
  <si>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</si>
  <si>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</si>
  <si>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</si>
  <si>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</si>
  <si>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</si>
  <si>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</si>
  <si>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</si>
  <si>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</si>
  <si>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</si>
  <si>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</si>
  <si>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</si>
  <si>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</si>
  <si>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</si>
  <si>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</si>
  <si>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</si>
  <si>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</si>
  <si>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</si>
  <si>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</si>
  <si>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</si>
  <si>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</si>
  <si>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</si>
  <si>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</si>
  <si>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</si>
  <si>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</si>
  <si>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</si>
  <si>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</si>
  <si>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</si>
  <si>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</si>
  <si>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</si>
  <si>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</si>
  <si>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</si>
  <si>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</si>
  <si>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</si>
  <si>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</si>
  <si>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</si>
  <si>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</si>
  <si>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</si>
  <si>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</si>
  <si>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</si>
  <si>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</si>
  <si>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</si>
  <si>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</si>
  <si>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</si>
  <si>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</si>
  <si>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</si>
  <si>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</si>
  <si>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</si>
  <si>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</si>
  <si>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</si>
  <si>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</si>
  <si>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</si>
  <si>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</si>
  <si>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</si>
  <si>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</si>
  <si>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</si>
  <si>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</si>
  <si>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</si>
  <si>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</si>
  <si>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</si>
  <si>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</si>
  <si>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</si>
  <si>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</si>
  <si>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</si>
  <si>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</si>
  <si>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</si>
  <si>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</si>
  <si>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</si>
  <si>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</si>
  <si>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</si>
  <si>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</si>
  <si>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</si>
  <si>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</si>
  <si>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</si>
  <si>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</si>
  <si>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</si>
  <si>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</si>
  <si>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</si>
  <si>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</si>
  <si>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</si>
  <si>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</si>
  <si>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</si>
  <si>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</si>
  <si>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</si>
  <si>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</si>
  <si>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</si>
  <si>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</si>
  <si>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</si>
  <si>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</si>
  <si>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</si>
  <si>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</si>
  <si>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</si>
  <si>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</si>
  <si>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</si>
  <si>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</si>
  <si>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</si>
  <si>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</si>
  <si>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</si>
  <si>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</si>
  <si>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</si>
  <si>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</si>
  <si>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</si>
  <si>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</si>
  <si>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</si>
  <si>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</si>
  <si>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</si>
  <si>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</si>
  <si>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</si>
  <si>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</si>
  <si>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</si>
  <si>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</si>
  <si>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</si>
  <si>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</si>
  <si>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</si>
  <si>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</si>
  <si>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</si>
  <si>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</si>
  <si>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</si>
  <si>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</si>
  <si>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</si>
  <si>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</si>
  <si>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</si>
  <si>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</si>
  <si>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</si>
  <si>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</si>
  <si>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</si>
  <si>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</si>
  <si>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</si>
  <si>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</si>
  <si>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</si>
  <si>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</si>
  <si>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</si>
  <si>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</si>
  <si>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</si>
  <si>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</si>
  <si>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</si>
  <si>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</si>
  <si>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</si>
  <si>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</si>
  <si>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</si>
  <si>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</si>
  <si>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</si>
  <si>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</si>
  <si>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</si>
  <si>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</si>
  <si>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</si>
  <si>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</si>
  <si>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</si>
  <si>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</si>
  <si>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</si>
  <si>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</si>
  <si>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</si>
  <si>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</si>
  <si>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</si>
  <si>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</si>
  <si>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</si>
  <si>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</si>
  <si>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</si>
  <si>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</si>
  <si>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</si>
  <si>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</si>
  <si>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</si>
  <si>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</si>
  <si>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</si>
  <si>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</si>
  <si>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</si>
  <si>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</si>
  <si>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</si>
  <si>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</si>
  <si>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</si>
  <si>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</si>
  <si>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</si>
  <si>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</si>
  <si>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</si>
  <si>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</si>
  <si>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</si>
  <si>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</si>
  <si>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</si>
  <si>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</si>
  <si>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</si>
  <si>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</si>
  <si>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</si>
  <si>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</si>
  <si>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</si>
  <si>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</si>
  <si>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</si>
  <si>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</si>
  <si>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</si>
  <si>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</si>
  <si>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</si>
  <si>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</si>
  <si>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</si>
  <si>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</si>
  <si>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</si>
  <si>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</si>
  <si>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</si>
  <si>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</si>
  <si>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</si>
  <si>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</si>
  <si>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</si>
  <si>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</si>
  <si>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</si>
  <si>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</si>
  <si>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</si>
  <si>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</si>
  <si>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</si>
  <si>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</si>
  <si>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</si>
  <si>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</si>
  <si>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</si>
  <si>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</si>
  <si>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</si>
  <si>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</si>
  <si>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</si>
  <si>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</si>
  <si>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</si>
  <si>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</si>
  <si>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</si>
  <si>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</si>
  <si>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</si>
  <si>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</si>
  <si>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</si>
  <si>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</si>
  <si>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</si>
  <si>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</si>
  <si>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</si>
  <si>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</si>
  <si>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</si>
  <si>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</si>
  <si>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</si>
  <si>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</si>
  <si>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</si>
  <si>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</si>
  <si>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</si>
  <si>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</si>
  <si>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</si>
  <si>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</si>
  <si>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</si>
  <si>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</si>
  <si>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</si>
  <si>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</si>
  <si>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</si>
  <si>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</si>
  <si>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</si>
  <si>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</si>
  <si>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</si>
  <si>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</si>
  <si>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</si>
  <si>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</si>
  <si>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</si>
  <si>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</si>
  <si>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</si>
  <si>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</si>
  <si>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</si>
  <si>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</si>
  <si>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</si>
  <si>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</si>
  <si>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</si>
  <si>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</si>
  <si>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</si>
  <si>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</si>
  <si>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</si>
  <si>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</si>
  <si>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</si>
  <si>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</si>
  <si>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</si>
  <si>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</si>
  <si>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</si>
  <si>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</si>
  <si>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</si>
  <si>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</si>
  <si>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</si>
  <si>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</si>
  <si>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</si>
  <si>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</si>
  <si>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</si>
  <si>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</si>
  <si>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</si>
  <si>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</si>
  <si>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</si>
  <si>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</si>
  <si>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</si>
  <si>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</si>
  <si>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</si>
  <si>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</si>
  <si>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</si>
  <si>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</si>
  <si>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</si>
  <si>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</si>
  <si>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</si>
  <si>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</si>
  <si>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</si>
  <si>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</si>
  <si>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</si>
  <si>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</si>
  <si>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</si>
  <si>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</si>
  <si>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</si>
  <si>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</si>
  <si>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</si>
  <si>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</si>
  <si>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</si>
  <si>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</si>
  <si>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</si>
  <si>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</si>
  <si>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</si>
  <si>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</si>
  <si>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</si>
  <si>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</si>
  <si>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</si>
  <si>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</si>
  <si>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</si>
  <si>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</si>
  <si>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</si>
  <si>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</si>
  <si>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</si>
  <si>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</si>
  <si>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</si>
  <si>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</si>
  <si>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</si>
  <si>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</si>
  <si>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</si>
  <si>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</si>
  <si>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</si>
  <si>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</si>
  <si>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</si>
  <si>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</si>
  <si>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</si>
  <si>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</si>
  <si>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</si>
  <si>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</si>
  <si>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</si>
  <si>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</si>
  <si>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</si>
  <si>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</si>
  <si>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</si>
  <si>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</si>
  <si>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</si>
  <si>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</si>
  <si>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</si>
  <si>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</si>
  <si>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</si>
  <si>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</si>
  <si>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</si>
  <si>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</si>
  <si>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</si>
  <si>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</si>
  <si>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</si>
  <si>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</si>
  <si>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</si>
  <si>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</si>
  <si>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</si>
  <si>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</si>
  <si>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</si>
  <si>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</si>
  <si>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</si>
  <si>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</si>
  <si>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</si>
  <si>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</si>
  <si>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</si>
  <si>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</si>
  <si>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</si>
  <si>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</si>
  <si>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</si>
  <si>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</si>
  <si>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</si>
  <si>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</si>
  <si>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</si>
  <si>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</si>
  <si>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</si>
  <si>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</si>
  <si>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</si>
  <si>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</si>
  <si>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</si>
  <si>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</si>
  <si>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</si>
  <si>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</si>
  <si>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</si>
  <si>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</si>
  <si>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</si>
  <si>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</si>
  <si>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</si>
  <si>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</si>
  <si>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</si>
  <si>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</si>
  <si>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</si>
  <si>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</si>
  <si>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</si>
  <si>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</si>
  <si>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</si>
  <si>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</si>
  <si>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</si>
  <si>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</si>
  <si>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</si>
  <si>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</si>
  <si>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</si>
  <si>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</si>
  <si>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</si>
  <si>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</si>
  <si>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</si>
  <si>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</si>
  <si>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</si>
  <si>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</si>
  <si>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</si>
  <si>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</si>
  <si>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</si>
  <si>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</si>
  <si>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</si>
  <si>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</si>
  <si>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</si>
  <si>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</si>
  <si>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</si>
  <si>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</si>
  <si>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</si>
  <si>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</si>
  <si>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</si>
  <si>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</si>
  <si>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</si>
  <si>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</si>
  <si>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</si>
  <si>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</si>
  <si>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</si>
  <si>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</si>
  <si>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</si>
  <si>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</si>
  <si>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</si>
  <si>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</si>
  <si>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</si>
  <si>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</si>
  <si>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</si>
  <si>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</si>
  <si>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</si>
  <si>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</si>
  <si>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</si>
  <si>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</si>
  <si>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</si>
  <si>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</si>
  <si>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</si>
  <si>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</si>
  <si>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</si>
  <si>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</si>
  <si>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</si>
  <si>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</si>
  <si>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</si>
  <si>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</si>
  <si>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</si>
  <si>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</si>
  <si>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</si>
  <si>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</si>
  <si>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</si>
  <si>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</si>
  <si>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</si>
  <si>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</si>
  <si>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</si>
  <si>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</si>
  <si>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</si>
  <si>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</si>
  <si>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</si>
  <si>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</si>
  <si>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</si>
  <si>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</si>
  <si>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</si>
  <si>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</si>
  <si>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</si>
  <si>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</si>
  <si>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</si>
  <si>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</si>
  <si>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</si>
  <si>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</si>
  <si>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</si>
  <si>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</si>
  <si>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</si>
  <si>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</si>
  <si>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</si>
  <si>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</si>
  <si>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</si>
  <si>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</si>
  <si>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</si>
  <si>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</si>
  <si>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</si>
  <si>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</si>
  <si>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</si>
  <si>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</si>
  <si>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</si>
  <si>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</si>
  <si>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</si>
  <si>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</si>
  <si>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</si>
  <si>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</si>
  <si>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</si>
  <si>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</si>
  <si>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</si>
  <si>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</si>
  <si>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</si>
  <si>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</si>
  <si>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</si>
  <si>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</si>
  <si>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</si>
  <si>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</si>
  <si>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</si>
  <si>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</si>
  <si>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</si>
  <si>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</si>
  <si>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</si>
  <si>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</si>
  <si>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</si>
  <si>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</si>
  <si>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</si>
  <si>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</si>
  <si>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</si>
  <si>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</si>
  <si>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</si>
  <si>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</si>
  <si>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</si>
  <si>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</si>
  <si>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</si>
  <si>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</si>
  <si>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</si>
  <si>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</si>
  <si>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</si>
  <si>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</si>
  <si>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</si>
  <si>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</si>
  <si>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</si>
  <si>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</si>
  <si>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</si>
  <si>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</si>
  <si>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</si>
  <si>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</si>
  <si>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</si>
  <si>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</si>
  <si>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</si>
  <si>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</si>
  <si>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</si>
  <si>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</si>
  <si>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</si>
  <si>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</si>
  <si>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</si>
  <si>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</si>
  <si>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</si>
  <si>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</si>
  <si>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</si>
  <si>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</si>
  <si>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</si>
  <si>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</si>
  <si>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</si>
  <si>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</si>
  <si>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</si>
  <si>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</si>
  <si>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</si>
  <si>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</si>
  <si>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</si>
  <si>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</si>
  <si>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</si>
  <si>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</si>
  <si>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</si>
  <si>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</si>
  <si>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</si>
  <si>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</si>
  <si>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</si>
  <si>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</si>
  <si>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</si>
  <si>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</si>
  <si>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</si>
  <si>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</si>
  <si>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</si>
  <si>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</si>
  <si>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</si>
  <si>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</si>
  <si>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</si>
  <si>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</si>
  <si>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</si>
  <si>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</si>
  <si>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</si>
  <si>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</si>
  <si>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</si>
  <si>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</si>
  <si>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</si>
  <si>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</si>
  <si>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</si>
  <si>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</si>
  <si>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</si>
  <si>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</si>
  <si>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</si>
  <si>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</si>
  <si>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</si>
  <si>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</si>
  <si>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</si>
  <si>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</si>
  <si>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</si>
  <si>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</si>
  <si>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</si>
  <si>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</si>
  <si>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</si>
  <si>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</si>
  <si>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</si>
  <si>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</si>
  <si>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</si>
  <si>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</si>
  <si>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</si>
  <si>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</si>
  <si>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</si>
  <si>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</si>
  <si>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</si>
  <si>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</si>
  <si>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</si>
  <si>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</si>
  <si>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</si>
  <si>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</si>
  <si>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</si>
  <si>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</si>
  <si>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</si>
  <si>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</si>
  <si>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</si>
  <si>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</si>
  <si>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</si>
  <si>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</si>
  <si>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</si>
  <si>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</si>
  <si>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</si>
  <si>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</si>
  <si>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</si>
  <si>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</si>
  <si>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</si>
  <si>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</si>
  <si>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</si>
  <si>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</si>
  <si>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</si>
  <si>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</si>
  <si>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</si>
  <si>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</si>
  <si>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</si>
  <si>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</si>
  <si>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</si>
  <si>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</si>
  <si>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</si>
  <si>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</si>
  <si>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</si>
  <si>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</si>
  <si>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</si>
  <si>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</si>
  <si>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</si>
  <si>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</si>
  <si>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</si>
  <si>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</si>
  <si>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</si>
  <si>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</si>
  <si>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</si>
  <si>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</si>
  <si>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</si>
  <si>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</si>
  <si>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</si>
  <si>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</si>
  <si>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</si>
  <si>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</si>
  <si>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</si>
  <si>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</si>
  <si>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</si>
  <si>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</si>
  <si>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</si>
  <si>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</si>
  <si>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</si>
  <si>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</si>
  <si>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</si>
  <si>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</si>
  <si>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</si>
  <si>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</si>
  <si>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</si>
  <si>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</si>
  <si>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</si>
  <si>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</si>
  <si>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</si>
  <si>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</si>
  <si>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</si>
  <si>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</si>
  <si>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</si>
  <si>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</si>
  <si>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</si>
  <si>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</si>
  <si>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</si>
  <si>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</si>
  <si>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</si>
  <si>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</si>
  <si>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</si>
  <si>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</si>
  <si>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</si>
  <si>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</si>
  <si>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</si>
  <si>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</si>
  <si>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</si>
  <si>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</si>
  <si>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</si>
  <si>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</si>
  <si>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</si>
  <si>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</si>
  <si>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</si>
  <si>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</si>
  <si>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</si>
  <si>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</si>
  <si>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</si>
  <si>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</si>
  <si>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</si>
  <si>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</si>
  <si>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</si>
  <si>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</si>
  <si>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</si>
  <si>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</si>
  <si>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</si>
  <si>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</si>
  <si>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</si>
  <si>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</si>
  <si>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</si>
  <si>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</si>
  <si>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</si>
  <si>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</si>
  <si>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</si>
  <si>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</si>
  <si>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</si>
  <si>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</si>
  <si>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</si>
  <si>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</si>
  <si>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</si>
  <si>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</si>
  <si>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</si>
  <si>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</si>
  <si>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</si>
  <si>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</si>
  <si>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</si>
  <si>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</si>
  <si>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</si>
  <si>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</si>
  <si>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</si>
  <si>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</si>
  <si>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</si>
  <si>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</si>
  <si>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</si>
  <si>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</si>
  <si>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</si>
  <si>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</si>
  <si>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</si>
  <si>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</si>
  <si>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</si>
  <si>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</si>
  <si>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</si>
  <si>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</si>
  <si>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</si>
  <si>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</si>
  <si>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</si>
  <si>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</si>
  <si>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</si>
  <si>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</si>
  <si>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</si>
  <si>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</si>
  <si>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</si>
  <si>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</si>
  <si>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</si>
  <si>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</si>
  <si>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</si>
  <si>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</si>
  <si>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</si>
  <si>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</si>
  <si>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</si>
  <si>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</si>
  <si>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</si>
  <si>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</si>
  <si>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</si>
  <si>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</si>
  <si>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</si>
  <si>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</si>
  <si>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</si>
  <si>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</si>
  <si>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</si>
  <si>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</si>
  <si>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</si>
  <si>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</si>
  <si>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</si>
  <si>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</si>
  <si>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</si>
  <si>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</si>
  <si>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</si>
  <si>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</si>
  <si>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</si>
  <si>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</si>
  <si>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</si>
  <si>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</si>
  <si>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</si>
  <si>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</si>
  <si>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</si>
  <si>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</si>
  <si>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</si>
  <si>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</si>
  <si>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</si>
  <si>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</si>
  <si>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</si>
  <si>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</si>
  <si>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</si>
  <si>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</si>
  <si>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</si>
  <si>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</si>
  <si>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</si>
  <si>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</si>
  <si>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</si>
  <si>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</si>
  <si>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</si>
  <si>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</si>
  <si>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</si>
  <si>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</si>
  <si>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</si>
  <si>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</si>
  <si>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</si>
  <si>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</si>
  <si>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</si>
  <si>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</si>
  <si>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</si>
  <si>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</si>
  <si>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</si>
  <si>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</si>
  <si>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</si>
  <si>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</si>
  <si>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</si>
  <si>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</si>
  <si>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</si>
  <si>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</si>
  <si>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</si>
  <si>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</si>
  <si>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</si>
  <si>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</si>
  <si>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</si>
  <si>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</si>
  <si>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</si>
  <si>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</si>
  <si>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</si>
  <si>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</si>
  <si>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</si>
  <si>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</si>
  <si>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</si>
  <si>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</si>
  <si>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</si>
  <si>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</si>
  <si>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</si>
  <si>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</si>
  <si>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</si>
  <si>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</si>
  <si>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</si>
  <si>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</si>
  <si>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</si>
  <si>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</si>
  <si>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</si>
  <si>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</si>
  <si>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</si>
  <si>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</si>
  <si>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</si>
  <si>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</si>
  <si>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</si>
  <si>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</si>
  <si>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</si>
  <si>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</si>
  <si>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</si>
  <si>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</si>
  <si>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</si>
  <si>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</si>
  <si>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</si>
  <si>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</si>
  <si>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</si>
  <si>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</si>
  <si>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</si>
  <si>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</si>
  <si>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</si>
  <si>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</si>
  <si>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</si>
  <si>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</si>
  <si>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</si>
  <si>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</si>
  <si>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</si>
  <si>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</si>
  <si>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</si>
  <si>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</si>
  <si>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</si>
  <si>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</si>
  <si>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</si>
  <si>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</si>
  <si>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</si>
  <si>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</si>
  <si>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</si>
  <si>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</si>
  <si>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</si>
  <si>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</si>
  <si>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</si>
  <si>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</si>
  <si>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</si>
  <si>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</si>
  <si>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</si>
  <si>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</si>
  <si>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</si>
  <si>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</si>
  <si>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</si>
  <si>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</si>
  <si>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</si>
  <si>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</si>
  <si>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</si>
  <si>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</si>
  <si>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</si>
  <si>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</si>
  <si>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</si>
  <si>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</si>
  <si>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</si>
  <si>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</si>
  <si>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</si>
  <si>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</si>
  <si>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</si>
  <si>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</si>
  <si>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</si>
  <si>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</si>
  <si>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</si>
  <si>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</si>
  <si>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</si>
  <si>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</si>
  <si>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</si>
  <si>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</si>
  <si>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</si>
  <si>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</si>
  <si>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</si>
  <si>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</si>
  <si>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</si>
  <si>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</si>
  <si>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</si>
  <si>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</si>
  <si>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</si>
  <si>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</si>
  <si>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</si>
  <si>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</si>
  <si>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</si>
  <si>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</si>
  <si>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</si>
  <si>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</si>
  <si>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</si>
  <si>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</si>
  <si>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</si>
  <si>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</si>
  <si>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</si>
  <si>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</si>
  <si>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</si>
  <si>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</si>
  <si>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</si>
  <si>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</si>
  <si>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</si>
  <si>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</si>
  <si>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</si>
  <si>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</si>
  <si>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</si>
  <si>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</si>
  <si>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</si>
  <si>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</si>
  <si>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</si>
  <si>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</si>
  <si>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</si>
  <si>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</si>
  <si>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</si>
  <si>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</si>
  <si>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</si>
  <si>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</si>
  <si>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</si>
  <si>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</si>
  <si>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</si>
  <si>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</si>
  <si>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</si>
  <si>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</si>
  <si>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</si>
  <si>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</si>
  <si>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</si>
  <si>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</si>
  <si>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</si>
  <si>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</si>
  <si>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</si>
  <si>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</si>
  <si>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</si>
  <si>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</si>
  <si>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</si>
  <si>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</si>
  <si>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</si>
  <si>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</si>
  <si>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</si>
  <si>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</si>
  <si>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</si>
  <si>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</si>
  <si>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</si>
  <si>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</si>
  <si>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</si>
  <si>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</si>
  <si>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</si>
  <si>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</si>
  <si>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</si>
  <si>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</si>
  <si>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</si>
  <si>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</si>
  <si>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</si>
  <si>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</si>
  <si>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</si>
  <si>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</si>
  <si>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</si>
  <si>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</si>
  <si>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</si>
  <si>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</si>
  <si>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</si>
  <si>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</si>
  <si>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</si>
  <si>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</si>
  <si>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</si>
  <si>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</si>
  <si>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</si>
  <si>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</si>
  <si>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</si>
  <si>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</si>
  <si>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</si>
  <si>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</si>
  <si>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</si>
  <si>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</si>
  <si>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</si>
  <si>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</si>
  <si>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</si>
  <si>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</si>
  <si>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</si>
  <si>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</si>
  <si>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</si>
  <si>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</si>
  <si>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</si>
  <si>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</si>
  <si>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</si>
  <si>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</si>
  <si>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</si>
  <si>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</si>
  <si>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</si>
  <si>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</si>
  <si>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</si>
  <si>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</si>
  <si>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</si>
  <si>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</si>
  <si>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</si>
  <si>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</si>
  <si>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</si>
  <si>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</si>
  <si>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</si>
  <si>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</si>
  <si>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</si>
  <si>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</si>
  <si>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</si>
  <si>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</si>
  <si>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</si>
  <si>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</si>
  <si>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</si>
  <si>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</si>
  <si>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</si>
  <si>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</si>
  <si>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</si>
  <si>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</si>
  <si>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</si>
  <si>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</si>
  <si>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</si>
  <si>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</si>
  <si>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</si>
  <si>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</si>
  <si>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</si>
  <si>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</si>
  <si>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</si>
  <si>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</si>
  <si>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</si>
  <si>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</si>
  <si>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</si>
  <si>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</si>
  <si>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</si>
  <si>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</si>
  <si>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</si>
  <si>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</si>
  <si>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</si>
  <si>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</si>
  <si>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</si>
  <si>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</si>
  <si>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</si>
  <si>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</si>
  <si>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</si>
  <si>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</si>
  <si>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</si>
  <si>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</si>
  <si>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</si>
  <si>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</si>
  <si>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</si>
  <si>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</si>
  <si>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</si>
  <si>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</si>
  <si>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</si>
  <si>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</si>
  <si>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</si>
  <si>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</si>
  <si>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</si>
  <si>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</si>
  <si>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</si>
  <si>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</si>
  <si>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</si>
  <si>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</si>
  <si>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</si>
  <si>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</si>
  <si>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</si>
  <si>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</si>
  <si>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</si>
  <si>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</si>
  <si>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</si>
  <si>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</si>
  <si>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</si>
  <si>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</si>
  <si>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</si>
  <si>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</si>
  <si>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</si>
  <si>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</si>
  <si>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</si>
  <si>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</si>
  <si>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</si>
  <si>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</si>
  <si>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</si>
  <si>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</si>
  <si>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</si>
  <si>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</si>
  <si>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</si>
  <si>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</si>
  <si>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</si>
  <si>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</si>
  <si>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</si>
  <si>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</si>
  <si>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</si>
  <si>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</si>
  <si>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</si>
  <si>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</si>
  <si>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</si>
  <si>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</si>
  <si>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</si>
  <si>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</si>
  <si>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</si>
  <si>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</si>
  <si>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</si>
  <si>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</si>
  <si>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</si>
  <si>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</si>
  <si>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</si>
  <si>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</si>
  <si>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</si>
  <si>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</si>
  <si>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</si>
  <si>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</si>
  <si>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</si>
  <si>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</si>
  <si>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</si>
  <si>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</si>
  <si>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</si>
  <si>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</si>
  <si>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</si>
  <si>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</si>
  <si>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</si>
  <si>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</si>
  <si>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</si>
  <si>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</si>
  <si>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</si>
  <si>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</si>
  <si>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</si>
  <si>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</si>
  <si>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</si>
  <si>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</si>
  <si>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</si>
  <si>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</si>
  <si>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</si>
  <si>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</si>
  <si>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</si>
  <si>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</si>
  <si>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</si>
  <si>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</si>
  <si>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</si>
  <si>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</si>
  <si>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</si>
  <si>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</si>
  <si>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</si>
  <si>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</si>
  <si>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</si>
  <si>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</si>
  <si>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</si>
  <si>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</si>
  <si>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</si>
  <si>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</si>
  <si>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</si>
  <si>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</si>
  <si>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</si>
  <si>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</si>
  <si>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</si>
  <si>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</si>
  <si>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</si>
  <si>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</si>
  <si>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</si>
  <si>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</si>
  <si>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</si>
  <si>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</si>
  <si>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</si>
  <si>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</si>
  <si>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</si>
  <si>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</si>
  <si>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</si>
  <si>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</si>
  <si>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</si>
  <si>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</si>
  <si>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</si>
  <si>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</si>
  <si>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</si>
  <si>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</si>
  <si>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</si>
  <si>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</si>
  <si>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</si>
  <si>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</si>
  <si>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</si>
  <si>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</si>
  <si>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</si>
  <si>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</si>
  <si>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</si>
  <si>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</si>
  <si>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</si>
  <si>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</si>
  <si>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</si>
  <si>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</si>
  <si>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</si>
  <si>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</si>
  <si>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</si>
  <si>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</si>
  <si>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</si>
  <si>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</si>
  <si>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</si>
  <si>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</si>
  <si>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</si>
  <si>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</si>
  <si>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</si>
  <si>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</si>
  <si>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</si>
  <si>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</si>
  <si>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</si>
  <si>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</si>
  <si>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</si>
  <si>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</si>
  <si>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</si>
  <si>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</si>
  <si>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</si>
  <si>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</si>
  <si>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</si>
  <si>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</si>
  <si>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</si>
  <si>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</si>
  <si>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</si>
  <si>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</si>
  <si>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</si>
  <si>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</si>
  <si>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</si>
  <si>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</si>
  <si>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</si>
  <si>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</si>
  <si>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</si>
  <si>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</si>
  <si>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</si>
  <si>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</si>
  <si>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</si>
  <si>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</si>
  <si>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</si>
  <si>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</si>
  <si>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</si>
  <si>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</si>
  <si>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</si>
  <si>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</si>
  <si>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</si>
  <si>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</si>
  <si>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</si>
  <si>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</si>
  <si>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</si>
  <si>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</si>
  <si>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</si>
  <si>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</si>
  <si>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</si>
  <si>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</si>
  <si>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</si>
  <si>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</si>
  <si>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</si>
  <si>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</si>
  <si>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</si>
  <si>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</si>
  <si>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</si>
  <si>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</si>
  <si>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</si>
  <si>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</si>
  <si>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</si>
  <si>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</si>
  <si>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</si>
  <si>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</si>
  <si>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</si>
  <si>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</si>
  <si>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</si>
  <si>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</si>
  <si>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</si>
  <si>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</si>
  <si>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</si>
  <si>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</si>
  <si>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</si>
  <si>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</si>
  <si>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</si>
  <si>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</si>
  <si>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</si>
  <si>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</si>
  <si>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</si>
  <si>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</si>
  <si>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</si>
  <si>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</si>
  <si>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</si>
  <si>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</si>
  <si>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</si>
  <si>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</si>
  <si>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</si>
  <si>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</si>
  <si>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</si>
  <si>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</si>
  <si>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</si>
  <si>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</si>
  <si>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</si>
  <si>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</si>
  <si>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</si>
  <si>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</si>
  <si>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</si>
  <si>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</si>
  <si>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</si>
  <si>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</si>
  <si>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</si>
  <si>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</si>
  <si>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</si>
  <si>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</si>
  <si>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</si>
  <si>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</si>
  <si>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</si>
  <si>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</si>
  <si>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</si>
  <si>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</si>
  <si>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</si>
  <si>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</si>
  <si>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</si>
  <si>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</si>
  <si>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</si>
  <si>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</si>
  <si>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</si>
  <si>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</si>
  <si>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</si>
  <si>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</si>
  <si>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</si>
  <si>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</si>
  <si>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</si>
  <si>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</si>
  <si>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</si>
  <si>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</si>
  <si>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</si>
  <si>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</si>
  <si>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</si>
  <si>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</si>
  <si>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</si>
  <si>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</si>
  <si>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</si>
  <si>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</si>
  <si>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</si>
  <si>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</si>
  <si>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</si>
  <si>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</si>
  <si>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</si>
  <si>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</si>
  <si>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</si>
  <si>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</si>
  <si>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</si>
  <si>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</si>
  <si>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</si>
  <si>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</si>
  <si>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</si>
  <si>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</si>
  <si>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</si>
  <si>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</si>
  <si>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</si>
  <si>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</si>
  <si>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</si>
  <si>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</si>
  <si>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</si>
  <si>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</si>
  <si>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</si>
  <si>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</si>
  <si>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</si>
  <si>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</si>
  <si>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</si>
  <si>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</si>
  <si>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</si>
  <si>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</si>
  <si>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</si>
  <si>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</si>
  <si>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</si>
  <si>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</si>
  <si>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</si>
  <si>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</si>
  <si>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</si>
  <si>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</si>
  <si>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</si>
  <si>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</si>
  <si>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</si>
  <si>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</si>
  <si>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</si>
  <si>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</si>
  <si>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</si>
  <si>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</si>
  <si>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</si>
  <si>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</si>
  <si>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</si>
  <si>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</si>
  <si>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</si>
  <si>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</si>
  <si>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</si>
  <si>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</si>
  <si>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</si>
  <si>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</si>
  <si>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</si>
  <si>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</si>
  <si>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</si>
  <si>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</si>
  <si>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</si>
  <si>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</si>
  <si>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</si>
  <si>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</si>
  <si>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</si>
  <si>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</si>
  <si>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</si>
  <si>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</si>
  <si>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</si>
  <si>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</si>
  <si>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</si>
  <si>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</si>
  <si>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</si>
  <si>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</si>
  <si>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</si>
  <si>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</si>
  <si>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</si>
  <si>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</si>
  <si>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</si>
  <si>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</si>
  <si>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</si>
  <si>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</si>
  <si>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</si>
  <si>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</si>
  <si>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</si>
  <si>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</si>
  <si>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</si>
  <si>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</si>
  <si>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</si>
  <si>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</si>
  <si>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</si>
  <si>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</si>
  <si>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</si>
  <si>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</si>
  <si>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</si>
  <si>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</si>
  <si>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</si>
  <si>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</si>
  <si>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</si>
  <si>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</si>
  <si>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</si>
  <si>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</si>
  <si>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</si>
  <si>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</si>
  <si>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</si>
  <si>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</si>
  <si>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</si>
  <si>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</si>
  <si>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</si>
  <si>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</si>
  <si>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</si>
  <si>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</si>
  <si>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</si>
  <si>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</si>
  <si>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</si>
  <si>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</si>
  <si>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</si>
  <si>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</si>
  <si>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</si>
  <si>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</si>
  <si>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</si>
  <si>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</si>
  <si>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</si>
  <si>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</si>
  <si>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</si>
  <si>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</si>
  <si>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</si>
  <si>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</si>
  <si>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</si>
  <si>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</si>
  <si>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</si>
  <si>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</si>
  <si>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</si>
  <si>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</si>
  <si>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</si>
  <si>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</si>
  <si>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</si>
  <si>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</si>
  <si>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</si>
  <si>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</si>
  <si>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</si>
  <si>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</si>
  <si>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</si>
  <si>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</si>
  <si>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</si>
  <si>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</si>
  <si>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</si>
  <si>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</si>
  <si>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</si>
  <si>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</si>
  <si>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</si>
  <si>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</si>
  <si>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</si>
  <si>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</si>
  <si>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</si>
  <si>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</si>
  <si>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</si>
  <si>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</si>
  <si>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</si>
  <si>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</si>
  <si>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</si>
  <si>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</si>
  <si>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</si>
  <si>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</si>
  <si>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</si>
  <si>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</si>
  <si>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</si>
  <si>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</si>
  <si>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</si>
  <si>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</si>
  <si>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</si>
  <si>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</si>
  <si>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</si>
  <si>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</si>
  <si>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</si>
  <si>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</si>
  <si>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</si>
  <si>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</si>
  <si>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</si>
  <si>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</si>
  <si>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</si>
  <si>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</si>
  <si>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</si>
  <si>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</si>
  <si>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</si>
  <si>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</si>
  <si>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</si>
  <si>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</si>
  <si>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</si>
  <si>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</si>
  <si>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</si>
  <si>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</si>
  <si>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</si>
  <si>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</si>
  <si>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</si>
  <si>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</si>
  <si>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</si>
  <si>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</si>
  <si>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</si>
  <si>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</si>
  <si>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</si>
  <si>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</si>
  <si>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</si>
  <si>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</si>
  <si>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</si>
  <si>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</si>
  <si>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</si>
  <si>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</si>
  <si>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</si>
  <si>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</si>
  <si>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</si>
  <si>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</si>
  <si>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</si>
  <si>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</si>
  <si>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</si>
  <si>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</si>
  <si>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</si>
  <si>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</si>
  <si>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</si>
  <si>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</si>
  <si>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</si>
  <si>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</si>
  <si>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</si>
  <si>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</si>
  <si>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</si>
  <si>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</si>
  <si>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</si>
  <si>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</si>
  <si>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</si>
  <si>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</si>
  <si>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</si>
  <si>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</si>
  <si>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</si>
  <si>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</si>
  <si>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</si>
  <si>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</si>
  <si>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</si>
  <si>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</si>
  <si>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</si>
  <si>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</si>
  <si>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</si>
  <si>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</si>
  <si>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</si>
  <si>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</si>
  <si>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</si>
  <si>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</si>
  <si>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</si>
  <si>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</si>
  <si>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</si>
  <si>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</si>
  <si>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</si>
  <si>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</si>
  <si>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</si>
  <si>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</si>
  <si>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</si>
  <si>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</si>
  <si>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</si>
  <si>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</si>
  <si>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</si>
  <si>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</si>
  <si>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</si>
  <si>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</si>
  <si>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</si>
  <si>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</si>
  <si>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</si>
  <si>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</si>
  <si>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</si>
  <si>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</si>
  <si>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</si>
  <si>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</si>
  <si>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</si>
  <si>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</si>
  <si>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</si>
  <si>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</si>
  <si>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</si>
  <si>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</si>
  <si>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</si>
  <si>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</si>
  <si>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</si>
  <si>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</si>
  <si>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</si>
  <si>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</si>
  <si>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</si>
  <si>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</si>
  <si>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</si>
  <si>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</si>
  <si>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</si>
  <si>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</si>
  <si>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</si>
  <si>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</si>
  <si>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</si>
  <si>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</si>
  <si>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</si>
  <si>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</si>
  <si>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</si>
  <si>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</si>
  <si>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</si>
  <si>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</si>
  <si>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</si>
  <si>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</si>
  <si>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</si>
  <si>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</si>
  <si>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</si>
  <si>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</si>
  <si>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</si>
  <si>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</si>
  <si>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</si>
  <si>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</si>
  <si>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</si>
  <si>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</si>
  <si>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</si>
  <si>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</si>
  <si>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</si>
  <si>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</si>
  <si>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</si>
  <si>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</si>
  <si>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</si>
  <si>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</si>
  <si>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</si>
  <si>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</si>
  <si>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</si>
  <si>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</si>
  <si>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</si>
  <si>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</si>
  <si>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</si>
  <si>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</si>
  <si>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</si>
  <si>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</si>
  <si>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</si>
  <si>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</si>
  <si>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</si>
  <si>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</si>
  <si>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</si>
  <si>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</si>
  <si>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</si>
  <si>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</si>
  <si>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</si>
  <si>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</si>
  <si>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</si>
  <si>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</si>
  <si>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</si>
  <si>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</si>
  <si>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</si>
  <si>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</si>
  <si>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</si>
  <si>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</si>
  <si>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</si>
  <si>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</si>
  <si>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</si>
  <si>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</si>
  <si>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</si>
  <si>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</si>
  <si>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</si>
  <si>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</si>
  <si>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</si>
  <si>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</si>
  <si>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</si>
  <si>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</si>
  <si>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</si>
  <si>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</si>
  <si>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</si>
  <si>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</si>
  <si>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</si>
  <si>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</si>
  <si>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</si>
  <si>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</si>
  <si>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</si>
  <si>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</si>
  <si>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</si>
  <si>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</si>
  <si>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</si>
  <si>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</si>
  <si>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</si>
  <si>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</si>
  <si>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</si>
  <si>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</si>
  <si>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</si>
  <si>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</si>
  <si>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</si>
  <si>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</si>
  <si>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</si>
  <si>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</si>
  <si>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</si>
  <si>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</si>
  <si>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</si>
  <si>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</si>
  <si>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</si>
  <si>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</si>
  <si>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</si>
  <si>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</si>
  <si>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</si>
  <si>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</si>
  <si>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</si>
  <si>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</si>
  <si>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</si>
  <si>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</si>
  <si>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</si>
  <si>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</si>
  <si>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</si>
  <si>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</si>
  <si>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</si>
  <si>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</si>
  <si>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</si>
  <si>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</si>
  <si>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</si>
  <si>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</si>
  <si>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</si>
  <si>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</si>
  <si>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</si>
  <si>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</si>
  <si>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</si>
  <si>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</si>
  <si>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</si>
  <si>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</si>
  <si>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</si>
  <si>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</si>
  <si>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</si>
  <si>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</si>
  <si>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</si>
  <si>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</si>
  <si>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</si>
  <si>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</si>
  <si>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</si>
  <si>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</si>
  <si>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</si>
  <si>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</si>
  <si>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</si>
  <si>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</si>
  <si>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</si>
  <si>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</si>
  <si>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</si>
  <si>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</si>
  <si>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</si>
  <si>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</si>
  <si>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</si>
  <si>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</si>
  <si>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</si>
  <si>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</si>
  <si>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</si>
  <si>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</si>
  <si>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</si>
  <si>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</si>
  <si>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</si>
  <si>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</si>
  <si>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</si>
  <si>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</si>
  <si>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</si>
  <si>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</si>
  <si>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</si>
  <si>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</si>
  <si>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</si>
  <si>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</si>
  <si>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</si>
  <si>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</si>
  <si>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</si>
  <si>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</si>
  <si>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</si>
  <si>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</si>
  <si>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</si>
  <si>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</si>
  <si>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</si>
  <si>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</si>
  <si>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</si>
  <si>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</si>
  <si>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</si>
  <si>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</si>
  <si>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</si>
  <si>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</si>
  <si>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</si>
  <si>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</si>
  <si>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</si>
  <si>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</si>
  <si>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</si>
  <si>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</si>
  <si>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</si>
  <si>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</si>
  <si>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</si>
  <si>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</si>
  <si>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</si>
  <si>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</si>
  <si>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</si>
  <si>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</si>
  <si>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</si>
  <si>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</si>
  <si>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</si>
  <si>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</si>
  <si>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</si>
  <si>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</si>
  <si>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</si>
  <si>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</si>
  <si>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</si>
  <si>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</si>
  <si>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</si>
  <si>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</si>
  <si>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</si>
  <si>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</si>
  <si>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</si>
  <si>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</si>
  <si>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</si>
  <si>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</si>
  <si>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</si>
  <si>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</si>
  <si>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</si>
  <si>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</si>
  <si>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</si>
  <si>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</si>
  <si>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</si>
  <si>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</si>
  <si>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</si>
  <si>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</si>
  <si>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</si>
  <si>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</si>
  <si>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</si>
  <si>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</si>
  <si>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</si>
  <si>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</si>
  <si>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</si>
  <si>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</si>
  <si>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</si>
  <si>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</si>
  <si>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</si>
  <si>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</si>
  <si>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</si>
  <si>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</si>
  <si>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</si>
  <si>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</si>
  <si>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</si>
  <si>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</si>
  <si>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</si>
  <si>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</si>
  <si>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</si>
  <si>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</si>
  <si>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</si>
  <si>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</si>
  <si>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</si>
  <si>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</si>
  <si>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</si>
  <si>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</si>
  <si>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</si>
  <si>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</si>
  <si>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</si>
  <si>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</si>
  <si>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</si>
  <si>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</si>
  <si>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</si>
  <si>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</si>
  <si>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</si>
  <si>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</si>
  <si>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</si>
  <si>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</si>
  <si>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</si>
  <si>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</si>
  <si>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</si>
  <si>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</si>
  <si>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</si>
  <si>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</si>
  <si>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</si>
  <si>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</si>
  <si>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</si>
  <si>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</si>
  <si>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</si>
  <si>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</si>
  <si>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</si>
  <si>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</si>
  <si>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</si>
  <si>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</si>
  <si>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</si>
  <si>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</si>
  <si>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</si>
  <si>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</si>
  <si>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</si>
  <si>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</si>
  <si>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</si>
  <si>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</si>
  <si>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</si>
  <si>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</si>
  <si>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</si>
  <si>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</si>
  <si>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</si>
  <si>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</si>
  <si>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</si>
  <si>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</si>
  <si>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</si>
  <si>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</si>
  <si>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</si>
  <si>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</si>
  <si>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</si>
  <si>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</si>
  <si>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</si>
  <si>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</si>
  <si>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</si>
  <si>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</si>
  <si>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</si>
  <si>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</si>
  <si>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</si>
  <si>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</si>
  <si>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</si>
  <si>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</si>
  <si>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</si>
  <si>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</si>
  <si>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</si>
  <si>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</si>
  <si>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</si>
  <si>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</si>
  <si>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</si>
  <si>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</si>
  <si>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</si>
  <si>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</si>
  <si>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</si>
  <si>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</si>
  <si>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</si>
  <si>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</si>
  <si>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</si>
  <si>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</si>
  <si>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</si>
  <si>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</si>
  <si>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</si>
  <si>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</si>
  <si>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</si>
  <si>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</si>
  <si>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</si>
  <si>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</si>
  <si>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</si>
  <si>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</si>
  <si>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</si>
  <si>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</si>
  <si>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</si>
  <si>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</si>
  <si>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</si>
  <si>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</si>
  <si>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</si>
  <si>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</si>
  <si>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</si>
  <si>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</si>
  <si>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</si>
  <si>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</si>
  <si>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</si>
  <si>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</si>
  <si>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</si>
  <si>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</si>
  <si>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</si>
  <si>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</si>
  <si>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</si>
  <si>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</si>
  <si>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</si>
  <si>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</si>
  <si>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</si>
  <si>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</si>
  <si>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</si>
  <si>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</si>
  <si>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</si>
  <si>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</si>
  <si>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</si>
  <si>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</si>
  <si>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</si>
  <si>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</si>
  <si>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</si>
  <si>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</si>
  <si>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</si>
  <si>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</si>
  <si>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</si>
  <si>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</si>
  <si>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</si>
  <si>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</si>
  <si>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</si>
  <si>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</si>
  <si>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</si>
  <si>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</si>
  <si>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</si>
  <si>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</si>
  <si>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</si>
  <si>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</si>
  <si>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</si>
  <si>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</si>
  <si>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</si>
  <si>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</si>
  <si>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</si>
  <si>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</si>
  <si>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</si>
  <si>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</si>
  <si>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</si>
  <si>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</si>
  <si>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</si>
  <si>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</si>
  <si>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</si>
  <si>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</si>
  <si>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</si>
  <si>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</si>
  <si>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</si>
  <si>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</si>
  <si>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</si>
  <si>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</si>
  <si>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</si>
  <si>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</si>
  <si>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</si>
  <si>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</si>
  <si>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</si>
  <si>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</si>
  <si>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</si>
  <si>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</si>
  <si>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</si>
  <si>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</si>
  <si>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</si>
  <si>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</si>
  <si>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</si>
  <si>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</si>
  <si>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</si>
  <si>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</si>
  <si>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</si>
  <si>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</si>
  <si>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</si>
  <si>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</si>
  <si>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</si>
  <si>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</si>
  <si>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</si>
  <si>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</si>
  <si>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</si>
  <si>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</si>
  <si>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</si>
  <si>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</si>
  <si>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</si>
  <si>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</si>
  <si>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</si>
  <si>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</si>
  <si>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</si>
  <si>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</si>
  <si>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</si>
  <si>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</si>
  <si>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</si>
  <si>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</si>
  <si>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</si>
  <si>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</si>
  <si>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</si>
  <si>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</si>
  <si>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</si>
  <si>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</si>
  <si>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</si>
  <si>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</si>
  <si>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</si>
  <si>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</si>
  <si>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</si>
  <si>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</si>
  <si>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</si>
  <si>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</si>
  <si>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</si>
  <si>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</si>
  <si>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</si>
  <si>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</si>
  <si>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</si>
  <si>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</si>
  <si>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</si>
  <si>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</si>
  <si>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</si>
  <si>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</si>
  <si>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</si>
  <si>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</si>
  <si>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</si>
  <si>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</si>
  <si>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</si>
  <si>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</si>
  <si>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</si>
  <si>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</si>
  <si>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</si>
  <si>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</si>
  <si>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</si>
  <si>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</si>
  <si>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</si>
  <si>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</si>
  <si>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</si>
  <si>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</si>
  <si>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</si>
  <si>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</si>
  <si>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</si>
  <si>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</si>
  <si>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</si>
  <si>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</si>
  <si>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</si>
  <si>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</si>
  <si>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</si>
  <si>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</si>
  <si>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</si>
  <si>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</si>
  <si>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</si>
  <si>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</si>
  <si>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</si>
  <si>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</si>
  <si>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</si>
  <si>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</si>
  <si>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</si>
  <si>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</si>
  <si>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</si>
  <si>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</si>
  <si>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</si>
  <si>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</si>
  <si>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</si>
  <si>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</si>
  <si>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</si>
  <si>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</si>
  <si>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</si>
  <si>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</si>
  <si>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</si>
  <si>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</si>
  <si>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</si>
  <si>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</si>
  <si>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</si>
  <si>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</si>
  <si>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</si>
  <si>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</si>
  <si>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</si>
  <si>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</si>
  <si>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</si>
  <si>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</si>
  <si>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</si>
  <si>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</si>
  <si>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</si>
  <si>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</si>
  <si>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</si>
  <si>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</si>
  <si>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</si>
  <si>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</si>
  <si>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</si>
  <si>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</si>
  <si>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</si>
  <si>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</si>
  <si>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</si>
  <si>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</si>
  <si>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</si>
  <si>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</si>
  <si>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</si>
  <si>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</si>
  <si>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</si>
  <si>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</si>
  <si>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</si>
  <si>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</si>
  <si>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</si>
  <si>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</si>
  <si>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</si>
  <si>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</si>
  <si>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</si>
  <si>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</si>
  <si>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</si>
  <si>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</si>
  <si>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</si>
  <si>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</si>
  <si>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</si>
  <si>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</si>
  <si>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</si>
  <si>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</si>
  <si>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</si>
  <si>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</si>
  <si>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</si>
  <si>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</si>
  <si>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</si>
  <si>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</si>
  <si>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</si>
  <si>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</si>
  <si>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</si>
  <si>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</si>
  <si>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</si>
  <si>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</si>
  <si>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</si>
  <si>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</si>
  <si>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</si>
  <si>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</si>
  <si>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</si>
  <si>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</si>
  <si>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</si>
  <si>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</si>
  <si>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</si>
  <si>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</si>
  <si>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</si>
  <si>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</si>
  <si>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</si>
  <si>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</si>
  <si>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</si>
  <si>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</si>
  <si>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</si>
  <si>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</si>
  <si>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</si>
  <si>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</si>
  <si>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</si>
  <si>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</si>
  <si>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</si>
  <si>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</si>
  <si>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</si>
  <si>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</si>
  <si>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</si>
  <si>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</si>
  <si>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</si>
  <si>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</si>
  <si>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</si>
  <si>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</si>
  <si>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</si>
  <si>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</si>
  <si>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</si>
  <si>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</si>
  <si>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</si>
  <si>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</si>
  <si>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</si>
  <si>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</si>
  <si>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</si>
  <si>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</si>
  <si>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</si>
  <si>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</si>
  <si>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</si>
  <si>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</si>
  <si>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</si>
  <si>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</si>
  <si>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</si>
  <si>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</si>
  <si>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</si>
  <si>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</si>
  <si>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</si>
  <si>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</si>
  <si>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</si>
  <si>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</si>
  <si>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</si>
  <si>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</si>
  <si>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</si>
  <si>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</si>
  <si>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</si>
  <si>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</si>
  <si>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</si>
  <si>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</si>
  <si>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</si>
  <si>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</si>
  <si>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</si>
  <si>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</si>
  <si>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</si>
  <si>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</si>
  <si>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</si>
  <si>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</si>
  <si>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</si>
  <si>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</si>
  <si>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</si>
  <si>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</si>
  <si>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</si>
  <si>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</si>
  <si>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</si>
  <si>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</si>
  <si>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</si>
  <si>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</si>
  <si>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</si>
  <si>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</si>
  <si>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</si>
  <si>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</si>
  <si>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</si>
  <si>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</si>
  <si>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</si>
  <si>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</si>
  <si>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</si>
  <si>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</si>
  <si>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</si>
  <si>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</si>
  <si>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</si>
  <si>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</si>
  <si>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</si>
  <si>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</si>
  <si>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</si>
  <si>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</si>
  <si>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</si>
  <si>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</si>
  <si>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</si>
  <si>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</si>
  <si>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</si>
  <si>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</si>
  <si>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</si>
  <si>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</si>
  <si>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</si>
  <si>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</si>
  <si>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</si>
  <si>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</si>
  <si>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</si>
  <si>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</si>
  <si>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</si>
  <si>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</si>
  <si>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</si>
  <si>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</si>
  <si>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</si>
  <si>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</si>
  <si>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</si>
  <si>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</si>
  <si>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</si>
  <si>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</si>
  <si>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</si>
  <si>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</si>
  <si>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</si>
  <si>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</si>
  <si>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</si>
  <si>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</si>
  <si>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</si>
  <si>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</si>
  <si>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</si>
  <si>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</si>
  <si>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</si>
  <si>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</si>
  <si>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</si>
  <si>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</si>
  <si>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</si>
  <si>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</si>
  <si>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</si>
  <si>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</si>
  <si>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</si>
  <si>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</si>
  <si>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</si>
  <si>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</si>
  <si>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</si>
  <si>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</si>
  <si>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</si>
  <si>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</si>
  <si>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</si>
  <si>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</si>
  <si>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</si>
  <si>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</si>
  <si>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</si>
  <si>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</si>
  <si>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</si>
  <si>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</si>
  <si>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</si>
  <si>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</si>
  <si>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</si>
  <si>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</si>
  <si>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</si>
  <si>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</si>
  <si>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</si>
  <si>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</si>
  <si>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</si>
  <si>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</si>
  <si>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</si>
  <si>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</si>
  <si>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</si>
  <si>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</si>
  <si>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</si>
  <si>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</si>
  <si>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</si>
  <si>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</si>
  <si>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</si>
  <si>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</si>
  <si>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</si>
  <si>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</si>
  <si>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</si>
  <si>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</si>
  <si>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</si>
  <si>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</si>
  <si>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</si>
  <si>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</si>
  <si>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</si>
  <si>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</si>
  <si>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</si>
  <si>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</si>
  <si>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</si>
  <si>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</si>
  <si>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</si>
  <si>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</si>
  <si>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</si>
  <si>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</si>
  <si>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</si>
  <si>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</si>
  <si>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</si>
  <si>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</si>
  <si>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</si>
  <si>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</si>
  <si>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</si>
  <si>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</si>
  <si>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</si>
  <si>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</si>
  <si>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</si>
  <si>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</si>
  <si>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</si>
  <si>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</si>
  <si>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</si>
  <si>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</si>
  <si>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</si>
  <si>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</si>
  <si>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</si>
  <si>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</si>
  <si>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</si>
  <si>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</si>
  <si>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</si>
  <si>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</si>
  <si>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</si>
  <si>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</si>
  <si>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</si>
  <si>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</si>
  <si>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</si>
  <si>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</si>
  <si>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</si>
  <si>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</si>
  <si>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</si>
  <si>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</si>
  <si>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</si>
  <si>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</si>
  <si>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</si>
  <si>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</si>
  <si>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</si>
  <si>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</si>
  <si>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</si>
  <si>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</si>
  <si>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</si>
  <si>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</si>
  <si>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</si>
  <si>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</si>
  <si>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</si>
  <si>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</si>
  <si>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</si>
  <si>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</si>
  <si>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</si>
  <si>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</si>
  <si>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</si>
  <si>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</si>
  <si>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</si>
  <si>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</si>
  <si>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</si>
  <si>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</si>
  <si>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</si>
  <si>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</si>
  <si>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</si>
  <si>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</si>
  <si>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</si>
  <si>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</si>
  <si>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</si>
  <si>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</si>
  <si>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</si>
  <si>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</si>
  <si>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</si>
  <si>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</si>
  <si>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</si>
  <si>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</si>
  <si>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</si>
  <si>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</si>
  <si>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</si>
  <si>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</si>
  <si>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</si>
  <si>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</si>
  <si>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</si>
  <si>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</si>
  <si>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</si>
  <si>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</si>
  <si>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</si>
  <si>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</si>
  <si>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</si>
  <si>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</si>
  <si>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</si>
  <si>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</si>
  <si>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</si>
  <si>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</si>
  <si>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</si>
  <si>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</si>
  <si>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</si>
  <si>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</si>
  <si>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</si>
  <si>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</si>
  <si>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</si>
  <si>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</si>
  <si>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</si>
  <si>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</si>
  <si>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</si>
  <si>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</si>
  <si>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</si>
  <si>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</si>
  <si>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</si>
  <si>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</si>
  <si>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</si>
  <si>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</si>
  <si>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</si>
  <si>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</si>
  <si>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</si>
  <si>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</si>
  <si>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</si>
  <si>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</si>
  <si>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</si>
  <si>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</si>
  <si>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</si>
  <si>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</si>
  <si>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</si>
  <si>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</si>
  <si>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</si>
  <si>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</si>
  <si>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</si>
  <si>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</si>
  <si>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</si>
  <si>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</si>
  <si>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</si>
  <si>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</si>
  <si>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</si>
  <si>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</si>
  <si>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</si>
  <si>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</si>
  <si>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</si>
  <si>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</si>
  <si>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</si>
  <si>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</si>
  <si>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</si>
  <si>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</si>
  <si>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</si>
  <si>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</si>
  <si>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</si>
  <si>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</si>
  <si>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</si>
  <si>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</si>
  <si>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</si>
  <si>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</si>
  <si>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</si>
  <si>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</si>
  <si>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</si>
  <si>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</si>
  <si>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</si>
  <si>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</si>
  <si>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</si>
  <si>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</si>
  <si>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</si>
  <si>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</si>
  <si>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</si>
  <si>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</si>
  <si>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</si>
  <si>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</si>
  <si>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</si>
  <si>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</si>
  <si>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</si>
  <si>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</si>
  <si>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</si>
  <si>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</si>
  <si>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</si>
  <si>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</si>
  <si>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</si>
  <si>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</si>
  <si>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</si>
  <si>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</si>
  <si>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</si>
  <si>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</si>
  <si>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</si>
  <si>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</si>
  <si>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</si>
  <si>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</si>
  <si>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</si>
  <si>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</si>
  <si>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</si>
  <si>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</si>
  <si>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</si>
  <si>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</si>
  <si>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</si>
  <si>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</si>
  <si>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</si>
  <si>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</si>
  <si>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</si>
  <si>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</si>
  <si>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</si>
  <si>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</si>
  <si>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</si>
  <si>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</si>
  <si>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</si>
  <si>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</si>
  <si>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</si>
  <si>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</si>
  <si>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</si>
  <si>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</si>
  <si>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</si>
  <si>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</si>
  <si>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</si>
  <si>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</si>
  <si>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</si>
  <si>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</si>
  <si>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</si>
  <si>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</si>
  <si>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</si>
  <si>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</si>
  <si>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</si>
  <si>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</si>
  <si>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</si>
  <si>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</si>
  <si>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</si>
  <si>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</si>
  <si>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</si>
  <si>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</si>
  <si>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</si>
  <si>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</si>
  <si>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</si>
  <si>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</si>
  <si>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</si>
  <si>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</si>
  <si>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</si>
  <si>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</si>
  <si>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</si>
  <si>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</si>
  <si>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</si>
  <si>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</si>
  <si>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</si>
  <si>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</si>
  <si>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</si>
  <si>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</si>
  <si>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</si>
  <si>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</si>
  <si>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</si>
  <si>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</si>
  <si>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</si>
  <si>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</si>
  <si>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</si>
  <si>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</si>
  <si>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</si>
  <si>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</si>
  <si>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</si>
  <si>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</si>
  <si>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</si>
  <si>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</si>
  <si>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</si>
  <si>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</si>
  <si>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</si>
  <si>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</si>
  <si>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</si>
  <si>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</si>
  <si>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</si>
  <si>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</si>
  <si>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</si>
  <si>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</si>
  <si>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</si>
  <si>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</si>
  <si>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</si>
  <si>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</si>
  <si>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</si>
  <si>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</si>
  <si>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</si>
  <si>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</si>
  <si>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</si>
  <si>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</si>
  <si>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</si>
  <si>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</si>
  <si>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</si>
  <si>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</si>
  <si>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</si>
  <si>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</si>
  <si>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</si>
  <si>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</si>
  <si>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</si>
  <si>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</si>
  <si>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</si>
  <si>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</si>
  <si>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</si>
  <si>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</si>
  <si>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</si>
  <si>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</si>
  <si>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</si>
  <si>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</si>
  <si>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</si>
  <si>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</si>
  <si>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</si>
  <si>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</si>
  <si>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</si>
  <si>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</si>
  <si>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</si>
  <si>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</si>
  <si>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</si>
  <si>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</si>
  <si>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</si>
  <si>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</si>
  <si>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</si>
  <si>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</si>
  <si>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</si>
  <si>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</si>
  <si>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</si>
  <si>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</si>
  <si>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</si>
  <si>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</si>
  <si>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</si>
  <si>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</si>
  <si>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</si>
  <si>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</si>
  <si>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</si>
  <si>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</si>
  <si>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</si>
  <si>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</si>
  <si>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</si>
  <si>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</si>
  <si>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</si>
  <si>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</si>
  <si>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</si>
  <si>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</si>
  <si>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</si>
  <si>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</si>
  <si>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</si>
  <si>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</si>
  <si>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</si>
  <si>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</si>
  <si>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</si>
  <si>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</si>
  <si>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</si>
  <si>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</si>
  <si>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</si>
  <si>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</si>
  <si>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</si>
  <si>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</si>
  <si>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</si>
  <si>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</si>
  <si>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</si>
  <si>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</si>
  <si>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</si>
  <si>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</si>
  <si>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</si>
  <si>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</si>
  <si>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</si>
  <si>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</si>
  <si>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</si>
  <si>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</si>
  <si>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</si>
  <si>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</si>
  <si>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</si>
  <si>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</si>
  <si>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</si>
  <si>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</si>
  <si>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</si>
  <si>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</si>
  <si>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</si>
  <si>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</si>
  <si>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</si>
  <si>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</si>
  <si>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</si>
  <si>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</si>
  <si>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</si>
  <si>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</si>
  <si>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</si>
  <si>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</si>
  <si>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</si>
  <si>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</si>
  <si>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</si>
  <si>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</si>
  <si>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</si>
  <si>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</si>
  <si>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</si>
  <si>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</si>
  <si>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</si>
  <si>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</si>
  <si>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</si>
  <si>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</si>
  <si>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</si>
  <si>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</si>
  <si>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</si>
  <si>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</si>
  <si>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</si>
  <si>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</si>
  <si>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</si>
  <si>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</si>
  <si>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</si>
  <si>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</si>
  <si>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</si>
  <si>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</si>
  <si>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</si>
  <si>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</si>
  <si>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</si>
  <si>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</si>
  <si>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</si>
  <si>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</si>
  <si>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</si>
  <si>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</si>
  <si>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</si>
  <si>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</si>
  <si>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</si>
  <si>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</si>
  <si>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</si>
  <si>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</si>
  <si>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</si>
  <si>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</si>
  <si>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</si>
  <si>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</si>
  <si>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</si>
  <si>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</si>
  <si>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</si>
  <si>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</si>
  <si>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</si>
  <si>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</si>
  <si>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</si>
  <si>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</si>
  <si>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</si>
  <si>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</si>
  <si>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</si>
  <si>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</si>
  <si>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</si>
  <si>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</si>
  <si>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</si>
  <si>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</si>
  <si>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</si>
  <si>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</si>
  <si>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</si>
  <si>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</si>
  <si>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</si>
  <si>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</si>
  <si>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</si>
  <si>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</si>
  <si>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</si>
  <si>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</si>
  <si>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</si>
  <si>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</si>
  <si>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</si>
  <si>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</si>
  <si>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</si>
  <si>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</si>
  <si>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</si>
  <si>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</si>
  <si>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</si>
  <si>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</si>
  <si>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</si>
  <si>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</si>
  <si>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</si>
  <si>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</si>
  <si>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</si>
  <si>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</si>
  <si>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</si>
  <si>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</si>
  <si>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</si>
  <si>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</si>
  <si>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</si>
  <si>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</si>
  <si>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</si>
  <si>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</si>
  <si>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</si>
  <si>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</si>
  <si>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</si>
  <si>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</si>
  <si>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</si>
  <si>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</si>
  <si>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</si>
  <si>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</si>
  <si>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</si>
  <si>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</si>
  <si>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</si>
  <si>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</si>
  <si>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</si>
  <si>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</si>
  <si>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</si>
  <si>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</si>
  <si>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</si>
  <si>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</si>
  <si>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</si>
  <si>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</si>
  <si>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</si>
  <si>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</si>
  <si>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</si>
  <si>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</si>
  <si>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</si>
  <si>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</si>
  <si>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</si>
  <si>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</si>
  <si>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</si>
  <si>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</si>
  <si>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</si>
  <si>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</si>
  <si>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</si>
  <si>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</si>
  <si>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</si>
  <si>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</si>
  <si>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</si>
  <si>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</si>
  <si>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</si>
  <si>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</si>
  <si>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</si>
  <si>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</si>
  <si>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</si>
  <si>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</si>
  <si>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</si>
  <si>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</si>
  <si>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</si>
  <si>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</si>
  <si>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</si>
  <si>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</si>
  <si>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</si>
  <si>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</si>
  <si>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</si>
  <si>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</si>
  <si>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</si>
  <si>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</si>
  <si>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</si>
  <si>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</si>
  <si>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</si>
  <si>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</si>
  <si>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</si>
  <si>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</si>
  <si>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</si>
  <si>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</si>
  <si>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</si>
  <si>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</si>
  <si>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</si>
  <si>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</si>
  <si>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</si>
  <si>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</si>
  <si>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</si>
  <si>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</si>
  <si>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</si>
  <si>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</si>
  <si>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</si>
  <si>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</si>
  <si>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</si>
  <si>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</si>
  <si>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</si>
  <si>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</si>
  <si>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</si>
  <si>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</si>
  <si>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</si>
  <si>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</si>
  <si>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</si>
  <si>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</si>
  <si>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</si>
  <si>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</si>
  <si>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</si>
  <si>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</si>
  <si>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</si>
  <si>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</si>
  <si>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</si>
  <si>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</si>
  <si>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</si>
  <si>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</si>
  <si>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</si>
  <si>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</si>
  <si>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</si>
  <si>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</si>
  <si>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</si>
  <si>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</si>
  <si>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</si>
  <si>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</si>
  <si>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</si>
  <si>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</si>
  <si>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</si>
  <si>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</si>
  <si>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</si>
  <si>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</si>
  <si>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</si>
  <si>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</si>
  <si>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</si>
  <si>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</si>
  <si>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</si>
  <si>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</si>
  <si>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</si>
  <si>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</si>
  <si>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</si>
  <si>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</si>
  <si>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</si>
  <si>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</si>
  <si>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</si>
  <si>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</si>
  <si>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</si>
  <si>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</si>
  <si>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</si>
  <si>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</si>
  <si>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</si>
  <si>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</si>
  <si>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</si>
  <si>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</si>
  <si>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</si>
  <si>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</si>
  <si>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</si>
  <si>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</si>
  <si>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</si>
  <si>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</si>
  <si>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</si>
  <si>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</si>
  <si>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</si>
  <si>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</si>
  <si>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</si>
  <si>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</si>
  <si>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</si>
  <si>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</si>
  <si>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</si>
  <si>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</si>
  <si>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</si>
  <si>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</si>
  <si>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</si>
  <si>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</si>
  <si>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</si>
  <si>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</si>
  <si>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</si>
  <si>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</si>
  <si>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</si>
  <si>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</si>
  <si>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</si>
  <si>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</si>
  <si>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</si>
  <si>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</si>
  <si>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</si>
  <si>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</si>
  <si>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</si>
  <si>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</si>
  <si>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</si>
  <si>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</si>
  <si>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</si>
  <si>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</si>
  <si>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</si>
  <si>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</si>
  <si>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</si>
  <si>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</si>
  <si>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</si>
  <si>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</si>
  <si>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</si>
  <si>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</si>
  <si>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</si>
  <si>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</si>
  <si>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</si>
  <si>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</si>
  <si>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</si>
  <si>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</si>
  <si>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</si>
  <si>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</si>
  <si>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</si>
  <si>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</si>
  <si>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</si>
  <si>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</si>
  <si>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</si>
  <si>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</si>
  <si>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</si>
  <si>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</si>
  <si>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</si>
  <si>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</si>
  <si>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</si>
  <si>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</si>
  <si>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</si>
  <si>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</si>
  <si>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</si>
  <si>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</si>
  <si>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</si>
  <si>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</si>
  <si>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</si>
  <si>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</si>
  <si>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</si>
  <si>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</si>
  <si>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</si>
  <si>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</si>
  <si>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</si>
  <si>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</si>
  <si>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</si>
  <si>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</si>
  <si>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</si>
  <si>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</si>
  <si>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</si>
  <si>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</si>
  <si>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</si>
  <si>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</si>
  <si>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</si>
  <si>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</si>
  <si>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</si>
  <si>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</si>
  <si>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</si>
  <si>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</si>
  <si>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</si>
  <si>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</si>
  <si>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</si>
  <si>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</si>
  <si>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</si>
  <si>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</si>
  <si>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</si>
  <si>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</si>
  <si>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</si>
  <si>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</si>
  <si>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</si>
  <si>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</si>
  <si>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</si>
  <si>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</si>
  <si>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</si>
  <si>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</si>
  <si>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</si>
  <si>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</si>
  <si>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</si>
  <si>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</si>
  <si>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</si>
  <si>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</si>
  <si>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</si>
  <si>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</si>
  <si>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</si>
  <si>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</si>
  <si>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</si>
  <si>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</si>
  <si>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</si>
  <si>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</si>
  <si>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</si>
  <si>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</si>
  <si>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</si>
  <si>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</si>
  <si>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</si>
  <si>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</si>
  <si>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</si>
  <si>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</si>
  <si>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</si>
  <si>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</si>
  <si>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</si>
  <si>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</si>
  <si>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</si>
  <si>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</si>
  <si>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</si>
  <si>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</si>
  <si>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</si>
  <si>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</si>
  <si>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</si>
  <si>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</si>
  <si>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</si>
  <si>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</si>
  <si>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</si>
  <si>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</si>
  <si>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</si>
  <si>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</si>
  <si>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</si>
  <si>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</si>
  <si>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</si>
  <si>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</si>
  <si>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</si>
  <si>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</si>
  <si>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</si>
  <si>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</si>
  <si>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</si>
  <si>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</si>
  <si>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</si>
  <si>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</si>
  <si>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</si>
  <si>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</si>
  <si>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</si>
  <si>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</si>
  <si>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</si>
  <si>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</si>
  <si>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</si>
  <si>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</si>
  <si>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</si>
  <si>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</si>
  <si>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</si>
  <si>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</si>
  <si>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</si>
  <si>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</si>
  <si>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</si>
  <si>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</si>
  <si>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</si>
  <si>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</si>
  <si>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</si>
  <si>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</si>
  <si>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</si>
  <si>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</si>
  <si>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</si>
  <si>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</si>
  <si>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</si>
  <si>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</si>
  <si>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</si>
  <si>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</si>
  <si>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</si>
  <si>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</si>
  <si>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</si>
  <si>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</si>
  <si>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</si>
  <si>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</si>
  <si>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</si>
  <si>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</si>
  <si>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</si>
  <si>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</si>
  <si>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</si>
  <si>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</si>
  <si>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</si>
  <si>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</si>
  <si>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</si>
  <si>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</si>
  <si>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</si>
  <si>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</si>
  <si>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</si>
  <si>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</si>
  <si>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</si>
  <si>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</si>
  <si>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</si>
  <si>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</si>
  <si>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</si>
  <si>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</si>
  <si>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</si>
  <si>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</si>
  <si>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</si>
  <si>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</si>
  <si>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</si>
  <si>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</si>
  <si>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</si>
  <si>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</si>
  <si>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</si>
  <si>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</si>
  <si>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</si>
  <si>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</si>
  <si>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</si>
  <si>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</si>
  <si>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</si>
  <si>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</si>
  <si>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</si>
  <si>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</si>
  <si>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</si>
  <si>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</si>
  <si>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</si>
  <si>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</si>
  <si>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</si>
  <si>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</si>
  <si>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</si>
  <si>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</si>
  <si>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</si>
  <si>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</si>
  <si>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</si>
  <si>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</si>
  <si>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</si>
  <si>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</si>
  <si>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</si>
  <si>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</si>
  <si>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</si>
  <si>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</si>
  <si>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</si>
  <si>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</si>
  <si>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</si>
  <si>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</si>
  <si>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</si>
  <si>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</si>
  <si>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</si>
  <si>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</si>
  <si>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</si>
  <si>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</si>
  <si>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</si>
  <si>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</si>
  <si>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</si>
  <si>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</si>
  <si>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</si>
  <si>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</si>
  <si>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</si>
  <si>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</si>
  <si>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</si>
  <si>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</si>
  <si>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</si>
  <si>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</si>
  <si>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</si>
  <si>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</si>
  <si>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</si>
  <si>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</si>
  <si>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</si>
  <si>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</si>
  <si>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</si>
  <si>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</si>
  <si>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</si>
  <si>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</si>
  <si>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</si>
  <si>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</si>
  <si>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</si>
  <si>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</si>
  <si>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</si>
  <si>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</si>
  <si>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</si>
  <si>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</si>
  <si>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</si>
  <si>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</si>
  <si>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</si>
  <si>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</si>
  <si>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</si>
  <si>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</si>
  <si>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</si>
  <si>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</si>
  <si>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</si>
  <si>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</si>
  <si>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</si>
  <si>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</si>
  <si>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</si>
  <si>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</si>
  <si>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</si>
  <si>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</si>
  <si>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</si>
  <si>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</si>
  <si>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</si>
  <si>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</si>
  <si>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</si>
  <si>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</si>
  <si>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</si>
  <si>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</si>
  <si>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</si>
  <si>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</si>
  <si>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</si>
  <si>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</si>
  <si>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</si>
  <si>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</si>
  <si>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</si>
  <si>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</si>
  <si>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</si>
  <si>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</si>
  <si>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</si>
  <si>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</si>
  <si>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</si>
  <si>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</si>
  <si>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</si>
  <si>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</si>
  <si>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</si>
  <si>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</si>
  <si>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</si>
  <si>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</si>
  <si>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</si>
  <si>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</si>
  <si>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</si>
  <si>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</si>
  <si>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</si>
  <si>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</si>
  <si>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</si>
  <si>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</si>
  <si>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</si>
  <si>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</si>
  <si>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</si>
  <si>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</si>
  <si>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</si>
  <si>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</si>
  <si>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</si>
  <si>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</si>
  <si>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</si>
  <si>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</si>
  <si>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</si>
  <si>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</si>
  <si>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</si>
  <si>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</si>
  <si>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</si>
  <si>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</si>
  <si>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</si>
  <si>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</si>
  <si>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</si>
  <si>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</si>
  <si>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</si>
  <si>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</si>
  <si>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</si>
  <si>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</si>
  <si>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</si>
  <si>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</si>
  <si>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</si>
  <si>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</si>
  <si>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</si>
  <si>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</si>
  <si>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</si>
  <si>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</si>
  <si>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</si>
  <si>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</si>
  <si>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</si>
  <si>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</si>
  <si>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</si>
  <si>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</si>
  <si>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</si>
  <si>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</si>
  <si>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</si>
  <si>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</si>
  <si>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</si>
  <si>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</si>
  <si>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</si>
  <si>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</si>
  <si>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</si>
  <si>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</si>
  <si>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</si>
  <si>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</si>
  <si>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</si>
  <si>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</si>
  <si>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</si>
  <si>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</si>
  <si>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</si>
  <si>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</si>
  <si>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</si>
  <si>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</si>
  <si>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</si>
  <si>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</si>
  <si>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</si>
  <si>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</si>
  <si>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</si>
  <si>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</si>
  <si>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</si>
  <si>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</si>
  <si>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</si>
  <si>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</si>
  <si>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</si>
  <si>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</si>
  <si>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</si>
  <si>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</si>
  <si>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</si>
  <si>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</si>
  <si>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</si>
  <si>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</si>
  <si>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</si>
  <si>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</si>
  <si>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</si>
  <si>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</si>
  <si>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</si>
  <si>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</si>
  <si>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</si>
  <si>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</si>
  <si>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</si>
  <si>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</si>
  <si>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</si>
  <si>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</si>
  <si>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</si>
  <si>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</si>
  <si>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</si>
  <si>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</si>
  <si>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</si>
  <si>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</si>
  <si>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</si>
  <si>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</si>
  <si>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</si>
  <si>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</si>
  <si>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</si>
  <si>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</si>
  <si>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</si>
  <si>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</si>
  <si>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</si>
  <si>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</si>
  <si>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</si>
  <si>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</si>
  <si>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</si>
  <si>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</si>
  <si>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</si>
  <si>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</si>
  <si>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</si>
  <si>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</si>
  <si>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</si>
  <si>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</si>
  <si>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</si>
  <si>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</si>
  <si>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</si>
  <si>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</si>
  <si>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</si>
  <si>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</si>
  <si>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</si>
  <si>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</si>
  <si>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</si>
  <si>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</si>
  <si>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</si>
  <si>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</si>
  <si>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</si>
  <si>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</si>
  <si>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</si>
  <si>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</si>
  <si>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</si>
  <si>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</si>
  <si>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</si>
  <si>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</si>
  <si>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</si>
  <si>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</si>
  <si>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</si>
  <si>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</si>
  <si>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</si>
  <si>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</si>
  <si>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</si>
  <si>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</si>
  <si>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</si>
  <si>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</si>
  <si>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</si>
  <si>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</si>
  <si>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</si>
  <si>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</si>
  <si>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</si>
  <si>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</si>
  <si>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</si>
  <si>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</si>
  <si>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</si>
  <si>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</si>
  <si>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</si>
  <si>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</si>
  <si>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</si>
  <si>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</si>
  <si>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</si>
  <si>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</si>
  <si>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</si>
  <si>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</si>
  <si>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</si>
  <si>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</si>
  <si>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</si>
  <si>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</si>
  <si>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</si>
  <si>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</si>
  <si>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</si>
  <si>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</si>
  <si>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</si>
  <si>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</si>
  <si>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</si>
  <si>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</si>
  <si>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</si>
  <si>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</si>
  <si>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</si>
  <si>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</si>
  <si>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</si>
  <si>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</si>
  <si>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</si>
  <si>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</si>
  <si>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</si>
  <si>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</si>
  <si>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</si>
  <si>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</si>
  <si>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</si>
  <si>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</si>
  <si>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</si>
  <si>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</si>
  <si>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</si>
  <si>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</si>
  <si>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</si>
  <si>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</si>
  <si>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</si>
  <si>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</si>
  <si>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</si>
  <si>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</si>
  <si>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</si>
  <si>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</si>
  <si>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</si>
  <si>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</si>
  <si>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</si>
  <si>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</si>
  <si>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</si>
  <si>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</si>
  <si>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</si>
  <si>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</si>
  <si>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</si>
  <si>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</si>
  <si>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</si>
  <si>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</si>
  <si>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</si>
  <si>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</si>
  <si>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</si>
  <si>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</si>
  <si>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</si>
  <si>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</si>
  <si>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</si>
  <si>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</si>
  <si>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</si>
  <si>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</si>
  <si>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</si>
  <si>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</si>
  <si>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</si>
  <si>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</si>
  <si>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</si>
  <si>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</si>
  <si>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</si>
  <si>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</si>
  <si>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</si>
  <si>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</si>
  <si>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</si>
  <si>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</si>
  <si>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</si>
  <si>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</si>
  <si>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</si>
  <si>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</si>
  <si>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</si>
  <si>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</si>
  <si>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</si>
  <si>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</si>
  <si>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</si>
  <si>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</si>
  <si>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</si>
  <si>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</si>
  <si>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</si>
  <si>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</si>
  <si>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</si>
  <si>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</si>
  <si>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</si>
  <si>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</si>
  <si>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</si>
  <si>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</si>
  <si>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</si>
  <si>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</si>
  <si>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</si>
  <si>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</si>
  <si>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</si>
  <si>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</si>
  <si>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</si>
  <si>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</si>
  <si>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</si>
  <si>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</si>
  <si>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</si>
  <si>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</si>
  <si>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</si>
  <si>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</si>
  <si>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</si>
  <si>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</si>
  <si>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</si>
  <si>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</si>
  <si>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</si>
  <si>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</si>
  <si>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</si>
  <si>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</si>
  <si>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</si>
  <si>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</si>
  <si>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</si>
  <si>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</si>
  <si>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</si>
  <si>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</si>
  <si>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</si>
  <si>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</si>
  <si>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</si>
  <si>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</si>
  <si>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</si>
  <si>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</si>
  <si>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</si>
  <si>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</si>
  <si>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</si>
  <si>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</si>
  <si>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</si>
  <si>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</si>
  <si>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</si>
  <si>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</si>
  <si>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</si>
  <si>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</si>
  <si>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</si>
  <si>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</si>
  <si>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</si>
  <si>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</si>
  <si>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</si>
  <si>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</si>
  <si>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</si>
  <si>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</si>
  <si>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</si>
  <si>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</si>
  <si>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</si>
  <si>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</si>
  <si>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</si>
  <si>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</si>
  <si>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</si>
  <si>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</si>
  <si>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</si>
  <si>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</si>
  <si>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</si>
  <si>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</si>
  <si>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</si>
  <si>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</si>
  <si>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</si>
  <si>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</si>
  <si>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</si>
  <si>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</si>
  <si>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</si>
  <si>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</si>
  <si>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</si>
  <si>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</si>
  <si>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</si>
  <si>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</si>
  <si>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</si>
  <si>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</si>
  <si>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</si>
  <si>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</si>
  <si>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</si>
  <si>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</si>
  <si>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</si>
  <si>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</si>
  <si>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</si>
  <si>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</si>
  <si>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</si>
  <si>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</si>
  <si>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</si>
  <si>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</si>
  <si>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</si>
  <si>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</si>
  <si>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</si>
  <si>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</si>
  <si>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</si>
  <si>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</si>
  <si>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</si>
  <si>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</si>
  <si>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</si>
  <si>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</si>
  <si>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</si>
  <si>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</si>
  <si>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</si>
  <si>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</si>
  <si>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</si>
  <si>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</si>
  <si>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</si>
  <si>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</si>
  <si>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</si>
  <si>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</si>
  <si>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</si>
  <si>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</si>
  <si>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</si>
  <si>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</si>
  <si>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</si>
  <si>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</si>
  <si>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</si>
  <si>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</si>
  <si>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</si>
  <si>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</si>
  <si>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</si>
  <si>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</si>
  <si>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</si>
  <si>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</si>
  <si>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</si>
  <si>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</si>
  <si>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</si>
  <si>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</si>
  <si>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</si>
  <si>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</si>
  <si>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</si>
  <si>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</si>
  <si>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</si>
  <si>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</si>
  <si>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</si>
  <si>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</si>
  <si>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</si>
  <si>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</si>
  <si>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</si>
  <si>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</si>
  <si>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</si>
  <si>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</si>
  <si>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</si>
  <si>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</si>
  <si>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</si>
  <si>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</si>
  <si>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</si>
  <si>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</si>
  <si>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</si>
  <si>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</si>
  <si>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</si>
  <si>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</si>
  <si>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</si>
  <si>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</si>
  <si>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</si>
  <si>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</si>
  <si>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</si>
  <si>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</si>
  <si>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</si>
  <si>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</si>
  <si>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</si>
  <si>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</si>
  <si>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</si>
  <si>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</si>
  <si>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</si>
  <si>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</si>
  <si>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</si>
  <si>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</si>
  <si>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</si>
  <si>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</si>
  <si>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</si>
  <si>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</si>
  <si>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</si>
  <si>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</si>
  <si>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</si>
  <si>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</si>
  <si>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</si>
  <si>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</si>
  <si>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</si>
  <si>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</si>
  <si>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</si>
  <si>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</si>
  <si>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</si>
  <si>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</si>
  <si>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</si>
  <si>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</si>
  <si>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</si>
  <si>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</si>
  <si>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</si>
  <si>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</si>
  <si>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</si>
  <si>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</si>
  <si>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</si>
  <si>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</si>
  <si>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</si>
  <si>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</si>
  <si>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</si>
  <si>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</si>
  <si>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</si>
  <si>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</si>
  <si>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</si>
  <si>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</si>
  <si>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</si>
  <si>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</si>
  <si>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</si>
  <si>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</si>
  <si>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</si>
  <si>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</si>
  <si>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</si>
  <si>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</si>
  <si>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</si>
  <si>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</si>
  <si>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</si>
  <si>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</si>
  <si>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</si>
  <si>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</si>
  <si>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</si>
  <si>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</si>
  <si>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</si>
  <si>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</si>
  <si>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</si>
  <si>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</si>
  <si>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</si>
  <si>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</si>
  <si>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</si>
  <si>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</si>
  <si>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</si>
  <si>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</si>
  <si>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</si>
  <si>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</si>
  <si>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</si>
  <si>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</si>
  <si>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</si>
  <si>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</si>
  <si>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</si>
  <si>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</si>
  <si>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</si>
  <si>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</si>
  <si>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</si>
  <si>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</si>
  <si>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</si>
  <si>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</si>
  <si>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</si>
  <si>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</si>
  <si>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</si>
  <si>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</si>
  <si>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</si>
  <si>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</si>
  <si>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</si>
  <si>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</si>
  <si>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</si>
  <si>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</si>
  <si>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</si>
  <si>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</si>
  <si>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</si>
  <si>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</si>
  <si>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</si>
  <si>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</si>
  <si>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</si>
  <si>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</si>
  <si>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</si>
  <si>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</si>
  <si>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</si>
  <si>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</si>
  <si>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</si>
  <si>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</si>
  <si>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</si>
  <si>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</si>
  <si>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</si>
  <si>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</si>
  <si>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</si>
  <si>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</si>
  <si>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</si>
  <si>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</si>
  <si>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</si>
  <si>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</si>
  <si>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</si>
  <si>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</si>
  <si>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</si>
  <si>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</si>
  <si>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</si>
  <si>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</si>
  <si>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</si>
  <si>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</si>
  <si>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</si>
  <si>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</si>
  <si>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</si>
  <si>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</si>
  <si>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</si>
  <si>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</si>
  <si>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</si>
  <si>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</si>
  <si>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</si>
  <si>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</si>
  <si>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</si>
  <si>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</si>
  <si>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</si>
  <si>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</si>
  <si>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</si>
  <si>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</si>
  <si>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</si>
  <si>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</si>
  <si>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</si>
  <si>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</si>
  <si>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</si>
  <si>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</si>
  <si>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</si>
  <si>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</si>
  <si>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</si>
  <si>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</si>
  <si>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</si>
  <si>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</si>
  <si>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</si>
  <si>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</si>
  <si>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</si>
  <si>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</si>
  <si>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</si>
  <si>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</si>
  <si>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</si>
  <si>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</si>
  <si>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</si>
  <si>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</si>
  <si>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</si>
  <si>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</si>
  <si>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</si>
  <si>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</si>
  <si>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</si>
  <si>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</si>
  <si>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</si>
  <si>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</si>
  <si>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</si>
  <si>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</si>
  <si>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</si>
  <si>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</si>
  <si>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</si>
  <si>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</si>
  <si>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</si>
  <si>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</si>
  <si>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</si>
  <si>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</si>
  <si>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</si>
  <si>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</si>
  <si>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</si>
  <si>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</si>
  <si>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</si>
  <si>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</si>
  <si>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</si>
  <si>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</si>
  <si>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</si>
  <si>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</si>
  <si>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</si>
  <si>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</si>
  <si>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</si>
  <si>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</si>
  <si>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</si>
  <si>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</si>
  <si>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</si>
  <si>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</si>
  <si>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</si>
  <si>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</si>
  <si>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</si>
  <si>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</si>
  <si>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</si>
  <si>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</si>
  <si>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</si>
  <si>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</si>
  <si>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</si>
  <si>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</si>
  <si>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</si>
  <si>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</si>
  <si>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</si>
  <si>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</si>
  <si>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</si>
  <si>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</si>
  <si>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</si>
  <si>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</si>
  <si>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</si>
  <si>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</si>
  <si>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</si>
  <si>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</si>
  <si>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</si>
  <si>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</si>
  <si>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</si>
  <si>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</si>
  <si>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</si>
  <si>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</si>
  <si>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</si>
  <si>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</si>
  <si>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</si>
  <si>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</si>
  <si>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</si>
  <si>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</si>
  <si>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</si>
  <si>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</si>
  <si>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</si>
  <si>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</si>
  <si>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</si>
  <si>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</si>
  <si>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</si>
  <si>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</si>
  <si>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</si>
  <si>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</si>
  <si>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</si>
  <si>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</si>
  <si>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</si>
  <si>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</si>
  <si>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</si>
  <si>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</si>
  <si>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</si>
  <si>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</si>
  <si>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</si>
  <si>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</si>
  <si>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</si>
  <si>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</si>
  <si>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</si>
  <si>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</si>
  <si>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</si>
  <si>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</si>
  <si>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</si>
  <si>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</si>
  <si>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</si>
  <si>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</si>
  <si>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</si>
  <si>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</si>
  <si>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</si>
  <si>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</si>
  <si>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</si>
  <si>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</si>
  <si>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</si>
  <si>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</si>
  <si>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</si>
  <si>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</si>
  <si>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</si>
  <si>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</si>
  <si>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</si>
  <si>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</si>
  <si>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</si>
  <si>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</si>
  <si>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</si>
  <si>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</si>
  <si>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</si>
  <si>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</si>
  <si>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</si>
  <si>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</si>
  <si>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</si>
  <si>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</si>
  <si>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</si>
  <si>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</si>
  <si>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</si>
  <si>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</si>
  <si>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</si>
  <si>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</si>
  <si>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</si>
  <si>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</si>
  <si>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</si>
  <si>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</si>
  <si>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</si>
  <si>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</si>
  <si>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</si>
  <si>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</si>
  <si>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</si>
  <si>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</si>
  <si>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</si>
  <si>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</si>
  <si>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</si>
  <si>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</si>
  <si>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</si>
  <si>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</si>
  <si>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</si>
  <si>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</si>
  <si>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</si>
  <si>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</si>
  <si>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</si>
  <si>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</si>
  <si>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</si>
  <si>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</si>
  <si>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</si>
  <si>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</si>
  <si>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</si>
  <si>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</si>
  <si>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</si>
  <si>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</si>
  <si>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</si>
  <si>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</si>
  <si>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</si>
  <si>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</si>
  <si>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</si>
  <si>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</si>
  <si>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</si>
  <si>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</si>
  <si>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</si>
  <si>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</si>
  <si>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</si>
  <si>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</si>
  <si>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</si>
  <si>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</si>
  <si>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</si>
  <si>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</si>
  <si>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</si>
  <si>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</si>
  <si>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</si>
  <si>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</si>
  <si>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</si>
  <si>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</si>
  <si>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</si>
  <si>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</si>
  <si>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</si>
  <si>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</si>
  <si>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</si>
  <si>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</si>
  <si>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</si>
  <si>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</si>
  <si>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</si>
  <si>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</si>
  <si>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</si>
  <si>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</si>
  <si>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</si>
  <si>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</si>
  <si>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</si>
  <si>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</si>
  <si>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</si>
  <si>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</si>
  <si>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</si>
  <si>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</si>
  <si>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</si>
  <si>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</si>
  <si>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</si>
  <si>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</si>
  <si>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</si>
  <si>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</si>
  <si>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</si>
  <si>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</si>
  <si>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</si>
  <si>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</si>
  <si>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</si>
  <si>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</si>
  <si>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</si>
  <si>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</si>
  <si>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</si>
  <si>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</si>
  <si>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</si>
  <si>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</si>
  <si>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</si>
  <si>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</si>
  <si>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</si>
  <si>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</si>
  <si>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</si>
  <si>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</si>
  <si>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</si>
  <si>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</si>
  <si>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</si>
  <si>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</si>
  <si>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</si>
  <si>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</si>
  <si>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</si>
  <si>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</si>
  <si>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</si>
  <si>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</si>
  <si>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</si>
  <si>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</si>
  <si>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</si>
  <si>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</si>
  <si>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</si>
  <si>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</si>
  <si>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</si>
  <si>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</si>
  <si>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</si>
  <si>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</si>
  <si>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</si>
  <si>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</si>
  <si>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</si>
  <si>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</si>
  <si>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</si>
  <si>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</si>
  <si>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</si>
  <si>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</si>
  <si>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</si>
  <si>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</si>
  <si>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</si>
  <si>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</si>
  <si>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</si>
  <si>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</si>
  <si>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</si>
  <si>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</si>
  <si>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</si>
  <si>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</si>
  <si>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</si>
  <si>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</si>
  <si>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</si>
  <si>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</si>
  <si>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</si>
  <si>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</si>
  <si>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</si>
  <si>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</si>
  <si>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</si>
  <si>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</si>
  <si>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</si>
  <si>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</si>
  <si>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</si>
  <si>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</si>
  <si>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</si>
  <si>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</si>
  <si>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</si>
  <si>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</si>
  <si>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</si>
  <si>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</si>
  <si>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</si>
  <si>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</si>
  <si>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</si>
  <si>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</si>
  <si>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</si>
  <si>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</si>
  <si>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</si>
  <si>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</si>
  <si>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</si>
  <si>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</si>
  <si>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</si>
  <si>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</si>
  <si>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</si>
  <si>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</si>
  <si>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</si>
  <si>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</si>
  <si>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</si>
  <si>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</si>
  <si>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</si>
  <si>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</si>
  <si>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</si>
  <si>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</si>
  <si>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</si>
  <si>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</si>
  <si>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</si>
  <si>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</si>
  <si>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</si>
  <si>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</si>
  <si>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</si>
  <si>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</si>
  <si>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</si>
  <si>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</si>
  <si>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</si>
  <si>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</si>
  <si>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</si>
  <si>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</si>
  <si>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</si>
  <si>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</si>
  <si>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</si>
  <si>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</si>
  <si>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</si>
  <si>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</si>
  <si>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</si>
  <si>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</si>
  <si>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</si>
  <si>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</si>
  <si>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</si>
  <si>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</si>
  <si>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</si>
  <si>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</si>
  <si>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</si>
  <si>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</si>
  <si>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</si>
  <si>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</si>
  <si>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</si>
  <si>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</si>
  <si>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</si>
  <si>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</si>
  <si>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</si>
  <si>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</si>
  <si>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</si>
  <si>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</si>
  <si>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</si>
  <si>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</si>
  <si>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</si>
  <si>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</si>
  <si>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</si>
  <si>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</si>
  <si>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</si>
  <si>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</si>
  <si>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</si>
  <si>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</si>
  <si>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</si>
  <si>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</si>
  <si>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</si>
  <si>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</si>
  <si>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</si>
  <si>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</si>
  <si>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</si>
  <si>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</si>
  <si>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</si>
  <si>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</si>
  <si>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</si>
  <si>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</si>
  <si>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</si>
  <si>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</si>
  <si>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</si>
  <si>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</si>
  <si>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</si>
  <si>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</si>
  <si>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</si>
  <si>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</si>
  <si>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</si>
  <si>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</si>
  <si>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</si>
  <si>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</si>
  <si>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</si>
  <si>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</si>
  <si>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</si>
  <si>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</si>
  <si>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</si>
  <si>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</si>
  <si>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</si>
  <si>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</si>
  <si>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</si>
  <si>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</si>
  <si>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</si>
  <si>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</si>
  <si>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</si>
  <si>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</si>
  <si>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</si>
  <si>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</si>
  <si>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</si>
  <si>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</si>
  <si>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</si>
  <si>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</si>
  <si>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</si>
  <si>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</si>
  <si>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</si>
  <si>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</si>
  <si>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</si>
  <si>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</si>
  <si>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</si>
  <si>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</si>
  <si>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</si>
  <si>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</si>
  <si>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</si>
  <si>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</si>
  <si>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</si>
  <si>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</si>
  <si>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</si>
  <si>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</si>
  <si>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</si>
  <si>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</si>
  <si>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</si>
  <si>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</si>
  <si>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</si>
  <si>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</si>
  <si>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</si>
  <si>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</si>
  <si>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</si>
  <si>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</si>
  <si>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</si>
  <si>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</si>
  <si>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</si>
  <si>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</si>
  <si>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</si>
  <si>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</si>
  <si>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</si>
  <si>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</si>
  <si>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</si>
  <si>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</si>
  <si>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</si>
  <si>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</si>
  <si>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</si>
  <si>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</si>
  <si>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</si>
  <si>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</si>
  <si>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</si>
  <si>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</si>
  <si>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</si>
  <si>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</si>
  <si>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</si>
  <si>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</si>
  <si>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</si>
  <si>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</si>
  <si>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</si>
  <si>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</si>
  <si>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</si>
  <si>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</si>
  <si>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</si>
  <si>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</si>
  <si>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</si>
  <si>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</si>
  <si>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</si>
  <si>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</si>
  <si>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</si>
  <si>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</si>
  <si>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</si>
  <si>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</si>
  <si>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</si>
  <si>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</si>
  <si>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</si>
  <si>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</si>
  <si>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</si>
  <si>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</si>
  <si>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</si>
  <si>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</si>
  <si>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</si>
  <si>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</si>
  <si>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</si>
  <si>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</si>
  <si>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</si>
  <si>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</si>
  <si>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</si>
  <si>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</si>
  <si>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</si>
  <si>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</si>
  <si>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</si>
  <si>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</si>
  <si>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</si>
  <si>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</si>
  <si>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</si>
  <si>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</si>
  <si>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</si>
  <si>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</si>
  <si>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</si>
  <si>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</si>
  <si>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</si>
  <si>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</si>
  <si>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</si>
  <si>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</si>
  <si>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</si>
  <si>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</si>
  <si>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</si>
  <si>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</si>
  <si>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</si>
  <si>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</si>
  <si>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</si>
  <si>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</si>
  <si>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</si>
  <si>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</si>
  <si>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</si>
  <si>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</si>
  <si>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</si>
  <si>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</si>
  <si>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</si>
  <si>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</si>
  <si>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</si>
  <si>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</si>
  <si>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</si>
  <si>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</si>
  <si>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</si>
  <si>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</si>
  <si>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</si>
  <si>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</si>
  <si>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</si>
  <si>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</si>
  <si>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</si>
  <si>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</si>
  <si>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</si>
  <si>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</si>
  <si>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</si>
  <si>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</si>
  <si>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</si>
  <si>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</si>
  <si>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</si>
  <si>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</si>
  <si>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</si>
  <si>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</si>
  <si>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</si>
  <si>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</si>
  <si>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</si>
  <si>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</si>
  <si>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</si>
  <si>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</si>
  <si>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</si>
  <si>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</si>
  <si>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</si>
  <si>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</si>
  <si>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</si>
  <si>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</si>
  <si>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</si>
  <si>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</si>
  <si>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</si>
  <si>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</si>
  <si>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</si>
  <si>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</si>
  <si>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</si>
  <si>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</si>
  <si>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</si>
  <si>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</si>
  <si>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</si>
  <si>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</si>
  <si>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</si>
  <si>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</si>
  <si>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</si>
  <si>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</si>
  <si>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</si>
  <si>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</si>
  <si>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</si>
  <si>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</si>
  <si>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</si>
  <si>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</si>
  <si>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</si>
  <si>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</si>
  <si>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</si>
  <si>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</si>
  <si>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</si>
  <si>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</si>
  <si>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</si>
  <si>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</si>
  <si>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</si>
  <si>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</si>
  <si>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</si>
  <si>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</si>
  <si>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</si>
  <si>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</si>
  <si>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</si>
  <si>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</si>
  <si>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</si>
  <si>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</si>
  <si>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</si>
  <si>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</si>
  <si>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</si>
  <si>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</si>
  <si>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</si>
  <si>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</si>
  <si>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</si>
  <si>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</si>
  <si>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</si>
  <si>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</si>
  <si>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</si>
  <si>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</si>
  <si>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</si>
  <si>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</si>
  <si>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</si>
  <si>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</si>
  <si>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</si>
  <si>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</si>
  <si>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</si>
  <si>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</si>
  <si>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</si>
  <si>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</si>
  <si>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</si>
  <si>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</si>
  <si>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</si>
  <si>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</si>
  <si>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</si>
  <si>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</si>
  <si>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</si>
  <si>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</si>
  <si>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</si>
  <si>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</si>
  <si>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</si>
  <si>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</si>
  <si>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</si>
  <si>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</si>
  <si>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</si>
  <si>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</si>
  <si>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</si>
  <si>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</si>
  <si>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</si>
  <si>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</si>
  <si>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</si>
  <si>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</si>
  <si>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</si>
  <si>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</si>
  <si>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</si>
  <si>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</si>
  <si>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</si>
  <si>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</si>
  <si>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</si>
  <si>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</si>
  <si>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</si>
  <si>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</si>
  <si>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</si>
  <si>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</si>
  <si>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</si>
  <si>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</si>
  <si>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</si>
  <si>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</si>
  <si>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</si>
  <si>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</si>
  <si>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</si>
  <si>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</si>
  <si>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</si>
  <si>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</si>
  <si>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</si>
  <si>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</si>
  <si>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</si>
  <si>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</si>
  <si>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</si>
  <si>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</si>
  <si>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</si>
  <si>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</si>
  <si>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</si>
  <si>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</si>
  <si>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</si>
  <si>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</si>
  <si>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</si>
  <si>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</si>
  <si>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</si>
  <si>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</si>
  <si>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</si>
  <si>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</si>
  <si>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</si>
  <si>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</si>
  <si>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</si>
  <si>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</si>
  <si>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</si>
  <si>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</si>
  <si>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</si>
  <si>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</si>
  <si>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</si>
  <si>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</si>
  <si>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</si>
  <si>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</si>
  <si>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</si>
  <si>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</si>
  <si>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</si>
  <si>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</si>
  <si>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</si>
  <si>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</si>
  <si>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</si>
  <si>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</si>
  <si>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</si>
  <si>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</si>
  <si>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</si>
  <si>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</si>
  <si>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</si>
  <si>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</si>
  <si>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</si>
  <si>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</si>
  <si>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</si>
  <si>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</si>
  <si>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</si>
  <si>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</si>
  <si>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</si>
  <si>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</si>
  <si>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</si>
  <si>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</si>
  <si>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</si>
  <si>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</si>
  <si>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</si>
  <si>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</si>
  <si>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</si>
  <si>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</si>
  <si>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</si>
  <si>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</si>
  <si>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</si>
  <si>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</si>
  <si>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</si>
  <si>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</si>
  <si>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</si>
  <si>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</si>
  <si>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</si>
  <si>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</si>
  <si>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</si>
  <si>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</si>
  <si>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</si>
  <si>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</si>
  <si>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</si>
  <si>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</si>
  <si>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</si>
  <si>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</si>
  <si>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</si>
  <si>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</si>
  <si>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</si>
  <si>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</si>
  <si>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</si>
  <si>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</si>
  <si>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</si>
  <si>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</si>
  <si>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</si>
  <si>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</si>
  <si>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</si>
  <si>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</si>
  <si>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</si>
  <si>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</si>
  <si>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</si>
  <si>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</si>
  <si>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</si>
  <si>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</si>
  <si>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</si>
  <si>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</si>
  <si>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</si>
  <si>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</si>
  <si>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</si>
  <si>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</si>
  <si>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</si>
  <si>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</si>
  <si>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</si>
  <si>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</si>
  <si>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</si>
  <si>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</si>
  <si>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</si>
  <si>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</si>
  <si>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</si>
  <si>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</si>
  <si>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</si>
  <si>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</si>
  <si>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</si>
  <si>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</si>
  <si>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</si>
  <si>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</si>
  <si>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</si>
  <si>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</si>
  <si>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</si>
  <si>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</si>
  <si>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</si>
  <si>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</si>
  <si>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</si>
  <si>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</si>
  <si>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</si>
  <si>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</si>
  <si>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</si>
  <si>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</si>
  <si>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</si>
  <si>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</si>
  <si>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</si>
  <si>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</si>
  <si>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</si>
  <si>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</si>
  <si>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</si>
  <si>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</si>
  <si>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</si>
  <si>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</si>
  <si>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</si>
  <si>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</si>
  <si>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</si>
  <si>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</si>
  <si>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</si>
  <si>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</si>
  <si>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</si>
  <si>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</si>
  <si>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</si>
  <si>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</si>
  <si>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</si>
  <si>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</si>
  <si>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</si>
  <si>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</si>
  <si>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</si>
  <si>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</si>
  <si>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</si>
  <si>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</si>
  <si>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</si>
  <si>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</si>
  <si>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</si>
  <si>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</si>
  <si>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</si>
  <si>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</si>
  <si>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</si>
  <si>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</si>
  <si>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</si>
  <si>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</si>
  <si>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</si>
  <si>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</si>
  <si>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</si>
  <si>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</si>
  <si>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</si>
  <si>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</si>
  <si>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</si>
  <si>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</si>
  <si>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</si>
  <si>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</si>
  <si>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</si>
  <si>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</si>
  <si>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</si>
  <si>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</si>
  <si>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</si>
  <si>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</si>
  <si>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</si>
  <si>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</si>
  <si>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</si>
  <si>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</si>
  <si>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</si>
  <si>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</si>
  <si>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</si>
  <si>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</si>
  <si>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</si>
  <si>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</si>
  <si>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</si>
  <si>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</si>
  <si>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</si>
  <si>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</si>
  <si>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</si>
  <si>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</si>
  <si>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</si>
  <si>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</si>
  <si>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</si>
  <si>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</si>
  <si>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</si>
  <si>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</si>
  <si>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</si>
  <si>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</si>
  <si>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</si>
  <si>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</si>
  <si>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</si>
  <si>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</si>
  <si>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</si>
  <si>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</si>
  <si>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</si>
  <si>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</si>
  <si>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</si>
  <si>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</si>
  <si>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</si>
  <si>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</si>
  <si>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</si>
  <si>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</si>
  <si>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</si>
  <si>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</si>
  <si>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</si>
  <si>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</si>
  <si>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</si>
  <si>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</si>
  <si>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</si>
  <si>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</si>
  <si>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</si>
  <si>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</si>
  <si>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</si>
  <si>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</si>
  <si>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</si>
  <si>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</si>
  <si>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</si>
  <si>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</si>
  <si>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</si>
  <si>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</si>
  <si>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</si>
  <si>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</si>
  <si>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</si>
  <si>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</si>
  <si>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</si>
  <si>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</si>
  <si>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</si>
  <si>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</si>
  <si>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</si>
  <si>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</si>
  <si>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</si>
  <si>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</si>
  <si>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</si>
  <si>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</si>
  <si>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</si>
  <si>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</si>
  <si>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</si>
  <si>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</si>
  <si>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</si>
  <si>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</si>
  <si>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</si>
  <si>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</si>
  <si>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</si>
  <si>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</si>
  <si>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</si>
  <si>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</si>
  <si>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</si>
  <si>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</si>
  <si>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</si>
  <si>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</si>
  <si>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</si>
  <si>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</si>
  <si>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</si>
  <si>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</si>
  <si>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</si>
  <si>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</si>
  <si>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</si>
  <si>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</si>
  <si>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</si>
  <si>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</si>
  <si>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</si>
  <si>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</si>
  <si>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</si>
  <si>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</si>
  <si>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</si>
  <si>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</si>
  <si>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</si>
  <si>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</si>
  <si>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</si>
  <si>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</si>
  <si>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</si>
  <si>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</si>
  <si>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</si>
  <si>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</si>
  <si>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</si>
  <si>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</si>
  <si>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</si>
  <si>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</si>
  <si>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</si>
  <si>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</si>
  <si>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</si>
  <si>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</si>
  <si>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</si>
  <si>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</si>
  <si>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</si>
  <si>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</si>
  <si>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</si>
  <si>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</si>
  <si>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</si>
  <si>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</si>
  <si>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</si>
  <si>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</si>
  <si>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</si>
  <si>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</si>
  <si>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</si>
  <si>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</si>
  <si>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</si>
  <si>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</si>
  <si>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</si>
  <si>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</si>
  <si>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</si>
  <si>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</si>
  <si>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</si>
  <si>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</si>
  <si>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</si>
  <si>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</si>
  <si>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</si>
  <si>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</si>
  <si>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</si>
  <si>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</si>
  <si>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</si>
  <si>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</si>
  <si>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</si>
  <si>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</si>
  <si>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</si>
  <si>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</si>
  <si>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</si>
  <si>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</si>
  <si>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</si>
  <si>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</si>
  <si>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</si>
  <si>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</si>
  <si>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</si>
  <si>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</si>
  <si>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</si>
  <si>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</si>
  <si>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</si>
  <si>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</si>
  <si>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</si>
  <si>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</si>
  <si>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</si>
  <si>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</si>
  <si>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</si>
  <si>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</si>
  <si>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</si>
  <si>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</si>
  <si>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</si>
  <si>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</si>
  <si>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</si>
  <si>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</si>
  <si>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</si>
  <si>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</si>
  <si>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</si>
  <si>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</si>
  <si>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</si>
  <si>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</si>
  <si>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</si>
  <si>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</si>
  <si>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</si>
  <si>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</si>
  <si>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</si>
  <si>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</si>
  <si>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</si>
  <si>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</si>
  <si>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</si>
  <si>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</si>
  <si>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</si>
  <si>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</si>
  <si>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</si>
  <si>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</si>
  <si>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</si>
  <si>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</si>
  <si>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</si>
  <si>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</si>
  <si>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</si>
  <si>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</si>
  <si>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</si>
  <si>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</si>
  <si>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</si>
  <si>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</si>
  <si>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</si>
  <si>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</si>
  <si>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</si>
  <si>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</si>
  <si>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</si>
  <si>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</si>
  <si>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</si>
  <si>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</si>
  <si>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</si>
  <si>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</si>
  <si>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</si>
  <si>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</si>
  <si>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</si>
  <si>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</si>
  <si>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</si>
  <si>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</si>
  <si>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</si>
  <si>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</si>
  <si>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</si>
  <si>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</si>
  <si>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</si>
  <si>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</si>
  <si>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</si>
  <si>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</si>
  <si>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</si>
  <si>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</si>
  <si>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</si>
  <si>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</si>
  <si>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</si>
  <si>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</si>
  <si>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</si>
  <si>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</si>
  <si>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</si>
  <si>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</si>
  <si>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</si>
  <si>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</si>
  <si>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</si>
  <si>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</si>
  <si>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</si>
  <si>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</si>
  <si>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</si>
  <si>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</si>
  <si>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</si>
  <si>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</si>
  <si>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</si>
  <si>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</si>
  <si>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</si>
  <si>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</si>
  <si>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</si>
  <si>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</si>
  <si>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</si>
  <si>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</si>
  <si>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</si>
  <si>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</si>
  <si>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</si>
  <si>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</si>
  <si>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</si>
  <si>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</si>
  <si>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</si>
  <si>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</si>
  <si>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</si>
  <si>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</si>
  <si>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</si>
  <si>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</si>
  <si>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</si>
  <si>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</si>
  <si>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</si>
  <si>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</si>
  <si>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</si>
  <si>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</si>
  <si>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</si>
  <si>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</si>
  <si>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</si>
  <si>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</si>
  <si>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</si>
  <si>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</si>
  <si>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</si>
  <si>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</si>
  <si>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</si>
  <si>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</si>
  <si>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</si>
  <si>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</si>
  <si>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</si>
  <si>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</si>
  <si>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</si>
  <si>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</si>
  <si>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</si>
  <si>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</si>
  <si>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</si>
  <si>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</si>
  <si>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</si>
  <si>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</si>
  <si>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</si>
  <si>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</si>
  <si>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</si>
  <si>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</si>
  <si>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</si>
  <si>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</si>
  <si>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</si>
  <si>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</si>
  <si>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</si>
  <si>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</si>
  <si>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</si>
  <si>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</si>
  <si>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</si>
  <si>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</si>
  <si>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</si>
  <si>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</si>
  <si>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</si>
  <si>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</si>
  <si>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</si>
  <si>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</si>
  <si>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</si>
  <si>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</si>
  <si>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</si>
  <si>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</si>
  <si>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</si>
  <si>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</si>
  <si>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</si>
  <si>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</si>
  <si>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</si>
  <si>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</si>
  <si>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</si>
  <si>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</si>
  <si>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</si>
  <si>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</si>
  <si>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</si>
  <si>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</si>
  <si>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</si>
  <si>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</si>
  <si>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</si>
  <si>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</si>
  <si>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</si>
  <si>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</si>
  <si>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</si>
  <si>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</si>
  <si>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</si>
  <si>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</si>
  <si>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</si>
  <si>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</si>
  <si>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</si>
  <si>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</si>
  <si>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</si>
  <si>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</si>
  <si>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</si>
  <si>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</si>
  <si>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</si>
  <si>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</si>
  <si>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</si>
  <si>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</si>
  <si>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</si>
  <si>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</si>
  <si>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</si>
  <si>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</si>
  <si>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</si>
  <si>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</si>
  <si>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</si>
  <si>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</si>
  <si>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</si>
  <si>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</si>
  <si>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</si>
  <si>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</si>
  <si>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</si>
  <si>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</si>
  <si>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</si>
  <si>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</si>
  <si>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</si>
  <si>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</si>
  <si>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</si>
  <si>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</si>
  <si>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</si>
  <si>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</si>
  <si>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</si>
  <si>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</si>
  <si>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</si>
  <si>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</si>
  <si>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</si>
  <si>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</si>
  <si>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</si>
  <si>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</si>
  <si>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</si>
  <si>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</si>
  <si>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</si>
  <si>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</si>
  <si>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</si>
  <si>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</si>
  <si>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</si>
  <si>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</si>
  <si>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</si>
  <si>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</si>
  <si>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</si>
  <si>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</si>
  <si>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</si>
  <si>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</si>
  <si>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</si>
  <si>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</si>
  <si>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</si>
  <si>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</si>
  <si>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</si>
  <si>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</si>
  <si>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</si>
  <si>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</si>
  <si>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</si>
  <si>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</si>
  <si>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</si>
  <si>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</si>
  <si>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</si>
  <si>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</si>
  <si>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</si>
  <si>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</si>
  <si>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</si>
  <si>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</si>
  <si>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</si>
  <si>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</si>
  <si>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</si>
  <si>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</si>
  <si>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</si>
  <si>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</si>
  <si>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</si>
  <si>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</si>
  <si>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</si>
  <si>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</si>
  <si>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</si>
  <si>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</si>
  <si>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</si>
  <si>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</si>
  <si>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</si>
  <si>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</si>
  <si>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</si>
  <si>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</si>
  <si>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</si>
  <si>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</si>
  <si>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</si>
  <si>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</si>
  <si>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</si>
  <si>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</si>
  <si>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</si>
  <si>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</si>
  <si>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</si>
  <si>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</si>
  <si>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</si>
  <si>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</si>
  <si>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</si>
  <si>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</si>
  <si>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</si>
  <si>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</si>
  <si>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</si>
  <si>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</si>
  <si>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</si>
  <si>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</si>
  <si>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</si>
  <si>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</si>
  <si>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</si>
  <si>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</si>
  <si>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</si>
  <si>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</si>
  <si>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</si>
  <si>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</si>
  <si>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</si>
  <si>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</si>
  <si>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</si>
  <si>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</si>
  <si>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</si>
  <si>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</si>
  <si>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</si>
  <si>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</si>
  <si>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</si>
  <si>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</si>
  <si>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</si>
  <si>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</si>
  <si>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</si>
  <si>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</si>
  <si>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</si>
  <si>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</si>
  <si>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</si>
  <si>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</si>
  <si>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</si>
  <si>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</si>
  <si>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</si>
  <si>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</si>
  <si>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</si>
  <si>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</si>
  <si>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</si>
  <si>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</si>
  <si>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</si>
  <si>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</si>
  <si>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</si>
  <si>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</si>
  <si>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</si>
  <si>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</si>
  <si>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</si>
  <si>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</si>
  <si>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</si>
  <si>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</si>
  <si>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</si>
  <si>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</si>
  <si>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</si>
  <si>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</si>
  <si>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</si>
  <si>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</si>
  <si>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</si>
  <si>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</si>
  <si>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</si>
  <si>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</si>
  <si>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</si>
  <si>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</si>
  <si>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</si>
  <si>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</si>
  <si>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</si>
  <si>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</si>
  <si>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</si>
  <si>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</si>
  <si>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</si>
  <si>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</si>
  <si>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</si>
  <si>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</si>
  <si>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</si>
  <si>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</si>
  <si>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</si>
  <si>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</si>
  <si>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</si>
  <si>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</si>
  <si>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</si>
  <si>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</si>
  <si>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</si>
  <si>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</si>
  <si>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</si>
  <si>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</si>
  <si>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</si>
  <si>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</si>
  <si>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</si>
  <si>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</si>
  <si>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</si>
  <si>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</si>
  <si>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</si>
  <si>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</si>
  <si>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</si>
  <si>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</si>
  <si>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</si>
  <si>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</si>
  <si>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</si>
  <si>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</si>
  <si>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</si>
  <si>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</si>
  <si>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</si>
  <si>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</si>
  <si>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</si>
  <si>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</si>
  <si>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</si>
  <si>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</si>
  <si>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</si>
  <si>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</si>
  <si>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</si>
  <si>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</si>
  <si>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</si>
  <si>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</si>
  <si>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</si>
  <si>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</si>
  <si>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</si>
  <si>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</si>
  <si>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</si>
  <si>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</si>
  <si>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</si>
  <si>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</si>
  <si>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</si>
  <si>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</si>
  <si>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</si>
  <si>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</si>
  <si>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</si>
  <si>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</si>
  <si>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</si>
  <si>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</si>
  <si>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</si>
  <si>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</si>
  <si>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</si>
  <si>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</si>
  <si>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</si>
  <si>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</si>
  <si>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</si>
  <si>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</si>
  <si>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</si>
  <si>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</si>
  <si>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</si>
  <si>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</si>
  <si>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</si>
  <si>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</si>
  <si>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</si>
  <si>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</si>
  <si>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</si>
  <si>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</si>
  <si>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</si>
  <si>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</si>
  <si>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</si>
  <si>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</si>
  <si>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</si>
  <si>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</si>
  <si>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</si>
  <si>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</si>
  <si>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</si>
  <si>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</si>
  <si>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</si>
  <si>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</si>
  <si>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</si>
  <si>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</si>
  <si>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</si>
  <si>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</si>
  <si>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</si>
  <si>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</si>
  <si>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</si>
  <si>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</si>
  <si>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</si>
  <si>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</si>
  <si>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</si>
  <si>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</si>
  <si>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</si>
  <si>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</si>
  <si>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</si>
  <si>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</si>
  <si>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</si>
  <si>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</si>
  <si>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</si>
  <si>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</si>
  <si>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</si>
  <si>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</si>
  <si>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</si>
  <si>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</si>
  <si>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</si>
  <si>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</si>
  <si>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</si>
  <si>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</si>
  <si>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</si>
  <si>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</si>
  <si>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</si>
  <si>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</si>
  <si>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</si>
  <si>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</si>
  <si>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</si>
  <si>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</si>
  <si>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</si>
  <si>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</si>
  <si>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</si>
  <si>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</si>
  <si>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</si>
  <si>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</si>
  <si>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</si>
  <si>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</si>
  <si>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</si>
  <si>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</si>
  <si>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</si>
  <si>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</si>
  <si>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</si>
  <si>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</si>
  <si>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</si>
  <si>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</si>
  <si>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</si>
  <si>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</si>
  <si>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</si>
  <si>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</si>
  <si>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</si>
  <si>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</si>
  <si>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</si>
  <si>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</si>
  <si>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</si>
  <si>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</si>
  <si>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</si>
  <si>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</si>
  <si>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</si>
  <si>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</si>
  <si>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</si>
  <si>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</si>
  <si>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</si>
  <si>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</si>
  <si>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</si>
  <si>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</si>
  <si>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</si>
  <si>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</si>
  <si>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</si>
  <si>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</si>
  <si>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</si>
  <si>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</si>
  <si>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</si>
  <si>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</si>
  <si>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</si>
  <si>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</si>
  <si>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</si>
  <si>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</si>
  <si>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</si>
  <si>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</si>
  <si>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</si>
  <si>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</si>
  <si>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</si>
  <si>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</si>
  <si>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</si>
  <si>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</si>
  <si>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</si>
  <si>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</si>
  <si>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</si>
  <si>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</si>
  <si>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</si>
  <si>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</si>
  <si>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</si>
  <si>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</si>
  <si>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</si>
  <si>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</si>
  <si>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</si>
  <si>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</si>
  <si>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</si>
  <si>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</si>
  <si>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</si>
  <si>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</si>
  <si>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</si>
  <si>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</si>
  <si>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</si>
  <si>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</si>
  <si>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</si>
  <si>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</si>
  <si>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</si>
  <si>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</si>
  <si>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</si>
  <si>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</si>
  <si>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</si>
  <si>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</si>
  <si>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</si>
  <si>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</si>
  <si>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</si>
  <si>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</si>
  <si>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</si>
  <si>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</si>
  <si>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</si>
  <si>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</si>
  <si>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</si>
  <si>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</si>
  <si>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</si>
  <si>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</si>
  <si>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</si>
  <si>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</si>
  <si>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</si>
  <si>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</si>
  <si>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</si>
  <si>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</si>
  <si>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</si>
  <si>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</si>
  <si>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</si>
  <si>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</si>
  <si>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</si>
  <si>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</si>
  <si>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</si>
  <si>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</si>
  <si>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</si>
  <si>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</si>
  <si>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</si>
  <si>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</si>
  <si>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</si>
  <si>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</si>
  <si>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</si>
  <si>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</si>
  <si>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</si>
  <si>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</si>
  <si>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</si>
  <si>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</si>
  <si>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</si>
  <si>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</si>
  <si>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</si>
  <si>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</si>
  <si>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</si>
  <si>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</si>
  <si>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</si>
  <si>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</si>
  <si>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</si>
  <si>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</si>
  <si>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</si>
  <si>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</si>
  <si>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</si>
  <si>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</si>
  <si>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</si>
  <si>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</si>
  <si>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</si>
  <si>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</si>
  <si>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</si>
  <si>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</si>
  <si>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</si>
  <si>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</si>
  <si>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</si>
  <si>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</si>
  <si>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</si>
  <si>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</si>
  <si>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</si>
  <si>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</si>
  <si>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</si>
  <si>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</si>
  <si>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</si>
  <si>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</si>
  <si>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</si>
  <si>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</si>
  <si>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</si>
  <si>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</si>
  <si>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</si>
  <si>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</si>
  <si>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</si>
  <si>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</si>
  <si>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</si>
  <si>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</si>
  <si>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</si>
  <si>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</si>
  <si>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</si>
  <si>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</si>
  <si>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</si>
  <si>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</si>
  <si>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</si>
  <si>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</si>
  <si>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</si>
  <si>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</si>
  <si>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</si>
  <si>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</si>
  <si>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</si>
  <si>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</si>
  <si>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</si>
  <si>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</si>
  <si>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</si>
  <si>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</si>
  <si>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</si>
  <si>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</si>
  <si>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</si>
  <si>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</si>
  <si>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</si>
  <si>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</si>
  <si>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</si>
  <si>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</si>
  <si>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</si>
  <si>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</si>
  <si>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</si>
  <si>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</si>
  <si>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</si>
  <si>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</si>
  <si>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</si>
  <si>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</si>
  <si>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</si>
  <si>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</si>
  <si>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</si>
  <si>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</si>
  <si>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</si>
  <si>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</si>
  <si>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</si>
  <si>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</si>
  <si>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</si>
  <si>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</si>
  <si>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</si>
  <si>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</si>
  <si>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</si>
  <si>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</si>
  <si>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</si>
  <si>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</si>
  <si>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</si>
  <si>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</si>
  <si>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</si>
  <si>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</si>
  <si>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</si>
  <si>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</si>
  <si>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</si>
  <si>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</si>
  <si>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</si>
  <si>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</si>
  <si>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</si>
  <si>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</si>
  <si>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</si>
  <si>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</si>
  <si>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</si>
  <si>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</si>
  <si>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</si>
  <si>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</si>
  <si>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</si>
  <si>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</si>
  <si>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</si>
  <si>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</si>
  <si>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</si>
  <si>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</si>
  <si>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</si>
  <si>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</si>
  <si>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</si>
  <si>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</si>
  <si>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</si>
  <si>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</si>
  <si>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</si>
  <si>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</si>
  <si>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</si>
  <si>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</si>
  <si>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</si>
  <si>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</si>
  <si>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</si>
  <si>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</si>
  <si>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</si>
  <si>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</si>
  <si>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</si>
  <si>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</si>
  <si>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</si>
  <si>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</si>
  <si>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</si>
  <si>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</si>
  <si>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</si>
  <si>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</si>
  <si>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</si>
  <si>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</si>
  <si>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</si>
  <si>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</si>
  <si>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</si>
  <si>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</si>
  <si>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</si>
  <si>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</si>
  <si>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</si>
  <si>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</si>
  <si>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</si>
  <si>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</si>
  <si>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</si>
  <si>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</si>
  <si>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</si>
  <si>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</si>
  <si>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</si>
  <si>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</si>
  <si>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</si>
  <si>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</si>
  <si>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</si>
  <si>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</si>
  <si>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</si>
  <si>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</si>
  <si>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</si>
  <si>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</si>
  <si>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</si>
  <si>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</si>
  <si>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</si>
  <si>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</si>
  <si>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</si>
  <si>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</si>
  <si>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</si>
  <si>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</si>
  <si>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</si>
  <si>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</si>
  <si>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</si>
  <si>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</si>
  <si>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</si>
  <si>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</si>
  <si>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</si>
  <si>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</si>
  <si>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</si>
  <si>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</si>
  <si>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</si>
  <si>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</si>
  <si>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</si>
  <si>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</si>
  <si>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</si>
  <si>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</si>
  <si>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</si>
  <si>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</si>
  <si>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</si>
  <si>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</si>
  <si>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</si>
  <si>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</si>
  <si>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</si>
  <si>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</si>
  <si>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</si>
  <si>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</si>
  <si>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</si>
  <si>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</si>
  <si>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</si>
  <si>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</si>
  <si>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</si>
  <si>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</si>
  <si>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</si>
  <si>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</si>
  <si>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</si>
  <si>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</si>
  <si>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</si>
  <si>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</si>
  <si>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</si>
  <si>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</si>
  <si>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</si>
  <si>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</si>
  <si>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</si>
  <si>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</si>
  <si>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</si>
  <si>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</si>
  <si>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</si>
  <si>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</si>
  <si>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</si>
  <si>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</si>
  <si>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</si>
  <si>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</si>
  <si>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</si>
  <si>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</si>
  <si>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</si>
  <si>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</si>
  <si>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</si>
  <si>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</si>
  <si>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</si>
  <si>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</si>
  <si>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</si>
  <si>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</si>
  <si>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</si>
  <si>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</si>
  <si>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</si>
  <si>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</si>
  <si>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</si>
  <si>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</si>
  <si>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</si>
  <si>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</si>
  <si>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</si>
  <si>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</si>
  <si>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</si>
  <si>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</si>
  <si>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</si>
  <si>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</si>
  <si>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</si>
  <si>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</si>
  <si>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</si>
  <si>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</si>
  <si>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</si>
  <si>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</si>
  <si>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</si>
  <si>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</si>
  <si>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</si>
  <si>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</si>
  <si>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</si>
  <si>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</si>
  <si>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</si>
  <si>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</si>
  <si>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</si>
  <si>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</si>
  <si>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</si>
  <si>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</si>
  <si>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</si>
  <si>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</si>
  <si>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</si>
  <si>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</si>
  <si>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</si>
  <si>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</si>
  <si>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</si>
  <si>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</si>
  <si>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</si>
  <si>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</si>
  <si>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</si>
  <si>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</si>
  <si>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</si>
  <si>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</si>
  <si>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</si>
  <si>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</si>
  <si>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</si>
  <si>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</si>
  <si>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</si>
  <si>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</si>
  <si>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</si>
  <si>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</si>
  <si>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</si>
  <si>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</si>
  <si>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</si>
  <si>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</si>
  <si>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</si>
  <si>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</si>
  <si>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</si>
  <si>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</si>
  <si>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</si>
  <si>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</si>
  <si>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</si>
  <si>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</si>
  <si>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</si>
  <si>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</si>
  <si>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</si>
  <si>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</si>
  <si>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</si>
  <si>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</si>
  <si>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</si>
  <si>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</si>
  <si>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</si>
  <si>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</si>
  <si>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</si>
  <si>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</si>
  <si>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</si>
  <si>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</si>
  <si>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</si>
  <si>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</si>
  <si>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</si>
  <si>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</si>
  <si>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</si>
  <si>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</si>
  <si>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</si>
  <si>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</si>
  <si>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</si>
  <si>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</si>
  <si>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</si>
  <si>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</si>
  <si>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</si>
  <si>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</si>
  <si>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</si>
  <si>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</si>
  <si>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</si>
  <si>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</si>
  <si>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</si>
  <si>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</si>
  <si>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</si>
  <si>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</si>
  <si>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</si>
  <si>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</si>
  <si>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</si>
  <si>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</si>
  <si>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</si>
  <si>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</si>
  <si>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</si>
  <si>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</si>
  <si>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</si>
  <si>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</si>
  <si>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</si>
  <si>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</si>
  <si>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</si>
  <si>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</si>
  <si>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</si>
  <si>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</si>
  <si>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</si>
  <si>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</si>
  <si>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</si>
  <si>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</si>
  <si>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</si>
  <si>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</si>
  <si>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</si>
  <si>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</si>
  <si>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</si>
  <si>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</si>
  <si>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</si>
  <si>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</si>
  <si>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</si>
  <si>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</si>
  <si>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</si>
  <si>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</si>
  <si>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</si>
  <si>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</si>
  <si>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</si>
  <si>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</si>
  <si>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</si>
  <si>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</si>
  <si>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</si>
  <si>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</si>
  <si>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</si>
  <si>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</si>
  <si>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</si>
  <si>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</si>
  <si>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</si>
  <si>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</si>
  <si>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</si>
  <si>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</si>
  <si>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</si>
  <si>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</si>
  <si>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</si>
  <si>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</si>
  <si>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</si>
  <si>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</si>
  <si>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</si>
  <si>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</si>
  <si>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</si>
  <si>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</si>
  <si>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</si>
  <si>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</si>
  <si>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</si>
  <si>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</si>
  <si>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</si>
  <si>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</si>
  <si>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</si>
  <si>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</si>
  <si>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</si>
  <si>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</si>
  <si>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</si>
  <si>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</si>
  <si>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</si>
  <si>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</si>
  <si>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</si>
  <si>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</si>
  <si>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</si>
  <si>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</si>
  <si>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</si>
  <si>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</si>
  <si>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</si>
  <si>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</si>
  <si>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</si>
  <si>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</si>
  <si>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</si>
  <si>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</si>
  <si>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</si>
  <si>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</si>
  <si>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</si>
  <si>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</si>
  <si>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</si>
  <si>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</si>
  <si>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</si>
  <si>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</si>
  <si>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</si>
  <si>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</si>
  <si>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</si>
  <si>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</si>
  <si>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</si>
  <si>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</si>
  <si>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</si>
  <si>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</si>
  <si>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</si>
  <si>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</si>
  <si>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</si>
  <si>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</si>
  <si>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</si>
  <si>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</si>
  <si>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</si>
  <si>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</si>
  <si>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</si>
  <si>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</si>
  <si>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</si>
  <si>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</si>
  <si>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</si>
  <si>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</si>
  <si>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</si>
  <si>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</si>
  <si>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</si>
  <si>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</si>
  <si>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</si>
  <si>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</si>
  <si>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</si>
  <si>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</si>
  <si>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</si>
  <si>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</si>
  <si>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</si>
  <si>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</si>
  <si>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</si>
  <si>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</si>
  <si>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</si>
  <si>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</si>
  <si>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</si>
  <si>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</si>
  <si>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</si>
  <si>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</si>
  <si>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</si>
  <si>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</si>
  <si>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</si>
  <si>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</si>
  <si>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</si>
  <si>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</si>
  <si>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</si>
  <si>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</si>
  <si>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</si>
  <si>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</si>
  <si>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</si>
  <si>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</si>
  <si>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</si>
  <si>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</si>
  <si>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</si>
  <si>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</si>
  <si>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</si>
  <si>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</si>
  <si>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</si>
  <si>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</si>
  <si>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</si>
  <si>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</si>
  <si>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</si>
  <si>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</si>
  <si>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</si>
  <si>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</si>
  <si>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</si>
  <si>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</si>
  <si>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</si>
  <si>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</si>
  <si>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</si>
  <si>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</si>
  <si>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</si>
  <si>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</si>
  <si>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</si>
  <si>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</si>
  <si>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</si>
  <si>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</si>
  <si>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</si>
  <si>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</si>
  <si>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</si>
  <si>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</si>
  <si>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</si>
  <si>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</si>
  <si>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</si>
  <si>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</si>
  <si>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</si>
  <si>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</si>
  <si>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</si>
  <si>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</si>
  <si>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</si>
  <si>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</si>
  <si>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</si>
  <si>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</si>
  <si>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</si>
  <si>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</si>
  <si>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</si>
  <si>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</si>
  <si>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</si>
  <si>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</si>
  <si>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</si>
  <si>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</si>
  <si>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</si>
  <si>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</si>
  <si>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</si>
  <si>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</si>
  <si>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</si>
  <si>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</si>
  <si>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</si>
  <si>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</si>
  <si>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</si>
  <si>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</si>
  <si>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</si>
  <si>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</si>
  <si>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</si>
  <si>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</si>
  <si>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</si>
  <si>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</si>
  <si>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</si>
  <si>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</si>
  <si>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</si>
  <si>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</si>
  <si>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</si>
  <si>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</si>
  <si>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</si>
  <si>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</si>
  <si>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</si>
  <si>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</si>
  <si>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</si>
  <si>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</si>
  <si>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</si>
  <si>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</si>
  <si>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</si>
  <si>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</si>
  <si>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</si>
  <si>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</si>
  <si>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</si>
  <si>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</si>
  <si>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</si>
  <si>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</si>
  <si>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</si>
  <si>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</si>
  <si>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</si>
  <si>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</si>
  <si>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</si>
  <si>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</si>
  <si>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</si>
  <si>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</si>
  <si>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</si>
  <si>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</si>
  <si>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</si>
  <si>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</si>
  <si>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</si>
  <si>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</si>
  <si>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</si>
  <si>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</si>
  <si>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</si>
  <si>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</si>
  <si>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</si>
  <si>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</si>
  <si>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</si>
  <si>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</si>
  <si>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</si>
  <si>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</si>
  <si>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</si>
  <si>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</si>
  <si>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</si>
  <si>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</si>
  <si>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</si>
  <si>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</si>
  <si>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</si>
  <si>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</si>
  <si>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</si>
  <si>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</si>
  <si>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</si>
  <si>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</si>
  <si>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</si>
  <si>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</si>
  <si>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</si>
  <si>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</si>
  <si>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</si>
  <si>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</si>
  <si>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</si>
  <si>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</si>
  <si>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</si>
  <si>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</si>
  <si>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</si>
  <si>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</si>
  <si>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</si>
  <si>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</si>
  <si>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</si>
  <si>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</si>
  <si>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</si>
  <si>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</si>
  <si>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</si>
  <si>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</si>
  <si>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</si>
  <si>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</si>
  <si>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</si>
  <si>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</si>
  <si>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</si>
  <si>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</si>
  <si>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</si>
  <si>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</si>
  <si>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</si>
  <si>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</si>
  <si>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</si>
  <si>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</si>
  <si>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</si>
  <si>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</si>
  <si>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</si>
  <si>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</si>
  <si>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</si>
  <si>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</si>
  <si>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</si>
  <si>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</si>
  <si>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</si>
  <si>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</si>
  <si>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</si>
  <si>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</si>
  <si>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</si>
  <si>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</si>
  <si>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</si>
  <si>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</si>
  <si>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</si>
  <si>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</si>
  <si>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</si>
  <si>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</si>
  <si>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</si>
  <si>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</si>
  <si>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</si>
  <si>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</si>
  <si>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</si>
  <si>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</si>
  <si>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</si>
  <si>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</si>
  <si>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</si>
  <si>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</si>
  <si>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</si>
  <si>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</si>
  <si>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</si>
  <si>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</si>
  <si>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</si>
  <si>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</si>
  <si>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</si>
  <si>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</si>
  <si>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</si>
  <si>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</si>
  <si>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</si>
  <si>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</si>
  <si>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</si>
  <si>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</si>
  <si>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</si>
  <si>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</si>
  <si>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</si>
  <si>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</si>
  <si>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</si>
  <si>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</si>
  <si>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</si>
  <si>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</si>
  <si>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</si>
  <si>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</si>
  <si>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</si>
  <si>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</si>
  <si>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</si>
  <si>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</si>
  <si>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</si>
  <si>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</si>
  <si>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</si>
  <si>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</si>
  <si>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</si>
  <si>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</si>
  <si>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</si>
  <si>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</si>
  <si>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</si>
  <si>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</si>
  <si>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</si>
  <si>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</si>
  <si>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</si>
  <si>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</si>
  <si>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</si>
  <si>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</si>
  <si>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</si>
  <si>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</si>
  <si>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</si>
  <si>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</si>
  <si>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</si>
  <si>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</si>
  <si>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</si>
  <si>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</si>
  <si>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</si>
  <si>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</si>
  <si>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</si>
  <si>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</si>
  <si>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</si>
  <si>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</si>
  <si>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</si>
  <si>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</si>
  <si>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</si>
  <si>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</si>
  <si>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</si>
  <si>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</si>
  <si>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</si>
  <si>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</si>
  <si>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</si>
  <si>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</si>
  <si>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</si>
  <si>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</si>
  <si>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</si>
  <si>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</si>
  <si>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</si>
  <si>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</si>
  <si>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</si>
  <si>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</si>
  <si>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</si>
  <si>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</si>
  <si>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</si>
  <si>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</si>
  <si>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</si>
  <si>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</si>
  <si>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</si>
  <si>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</si>
  <si>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</si>
  <si>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</si>
  <si>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</si>
  <si>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</si>
  <si>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</si>
  <si>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</si>
  <si>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</si>
  <si>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</si>
  <si>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</si>
  <si>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</si>
  <si>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</si>
  <si>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</si>
  <si>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</si>
  <si>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</si>
  <si>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</si>
  <si>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</si>
  <si>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</si>
  <si>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</si>
  <si>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</si>
  <si>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</si>
  <si>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</si>
  <si>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</si>
  <si>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</si>
  <si>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</si>
  <si>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</si>
  <si>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</si>
  <si>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</si>
  <si>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</si>
  <si>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</si>
  <si>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</si>
  <si>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</si>
  <si>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</si>
  <si>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</si>
  <si>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</si>
  <si>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</si>
  <si>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</si>
  <si>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</si>
  <si>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</si>
  <si>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</si>
  <si>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</si>
  <si>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</si>
  <si>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</si>
  <si>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</si>
  <si>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</si>
  <si>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</si>
  <si>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</si>
  <si>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</si>
  <si>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</si>
  <si>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</si>
  <si>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</si>
  <si>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</si>
  <si>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</si>
  <si>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</si>
  <si>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</si>
  <si>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</si>
  <si>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</si>
  <si>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</si>
  <si>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</si>
  <si>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</si>
  <si>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</si>
  <si>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</si>
  <si>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</si>
  <si>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</si>
  <si>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</si>
  <si>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</si>
  <si>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</si>
  <si>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</si>
  <si>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</si>
  <si>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</si>
  <si>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</si>
  <si>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</si>
  <si>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</si>
  <si>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</si>
  <si>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</si>
  <si>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</si>
  <si>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</si>
  <si>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</si>
  <si>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</si>
  <si>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</si>
  <si>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</si>
  <si>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</si>
  <si>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</si>
  <si>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</si>
  <si>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</si>
  <si>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</si>
  <si>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</si>
  <si>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</si>
  <si>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</si>
  <si>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</si>
  <si>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</si>
  <si>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</si>
  <si>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</si>
  <si>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</si>
  <si>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</si>
  <si>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</si>
  <si>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</si>
  <si>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</si>
  <si>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</si>
  <si>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</si>
  <si>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</si>
  <si>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</si>
  <si>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</si>
  <si>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</si>
  <si>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</si>
  <si>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</si>
  <si>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</si>
  <si>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</si>
  <si>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</si>
  <si>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</si>
  <si>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</si>
  <si>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</si>
  <si>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</si>
  <si>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</si>
  <si>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</si>
  <si>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</si>
  <si>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</si>
  <si>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</si>
  <si>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</si>
  <si>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</si>
  <si>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</si>
  <si>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</si>
  <si>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</si>
  <si>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</si>
  <si>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</si>
  <si>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</si>
  <si>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</si>
  <si>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</si>
  <si>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</si>
  <si>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</si>
  <si>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</si>
  <si>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</si>
  <si>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</si>
  <si>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</si>
  <si>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</si>
  <si>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</si>
  <si>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</si>
  <si>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</si>
  <si>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</si>
  <si>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</si>
  <si>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</si>
  <si>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</si>
  <si>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</si>
  <si>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</si>
  <si>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</si>
  <si>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</si>
  <si>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</si>
  <si>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</si>
  <si>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</si>
  <si>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</si>
  <si>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</si>
  <si>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</si>
  <si>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</si>
  <si>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</si>
  <si>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</si>
  <si>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</si>
  <si>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</si>
  <si>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</si>
  <si>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</si>
  <si>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</si>
  <si>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</si>
  <si>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</si>
  <si>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</si>
  <si>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</si>
  <si>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</si>
  <si>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</si>
  <si>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</si>
  <si>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</si>
  <si>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</si>
  <si>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</si>
  <si>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</si>
  <si>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</si>
  <si>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</si>
  <si>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</si>
  <si>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</si>
  <si>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</si>
  <si>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</si>
  <si>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</si>
  <si>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</si>
  <si>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</si>
  <si>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</si>
  <si>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</si>
  <si>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</si>
  <si>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</si>
  <si>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</si>
  <si>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</si>
  <si>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</si>
  <si>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</si>
  <si>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</si>
  <si>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</si>
  <si>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</si>
  <si>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</si>
  <si>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</si>
  <si>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</si>
  <si>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</si>
  <si>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</si>
  <si>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</si>
  <si>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</si>
  <si>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</si>
  <si>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</si>
  <si>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</si>
  <si>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</si>
  <si>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</si>
  <si>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</si>
  <si>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</si>
  <si>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</si>
  <si>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</si>
  <si>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</si>
  <si>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</si>
  <si>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</si>
  <si>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</si>
  <si>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</si>
  <si>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</si>
  <si>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</si>
  <si>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</si>
  <si>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</si>
  <si>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</si>
  <si>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</si>
  <si>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</si>
  <si>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</si>
  <si>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</si>
  <si>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</si>
  <si>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</si>
  <si>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</si>
  <si>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</si>
  <si>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</si>
  <si>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</si>
  <si>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</si>
  <si>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</si>
  <si>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</si>
  <si>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</si>
  <si>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</si>
  <si>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</si>
  <si>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</si>
  <si>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</si>
  <si>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</si>
  <si>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</si>
  <si>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</si>
  <si>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</si>
  <si>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</si>
  <si>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</si>
  <si>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</si>
  <si>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</si>
  <si>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</si>
  <si>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</si>
  <si>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</si>
  <si>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</si>
  <si>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</si>
  <si>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</si>
  <si>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</si>
  <si>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</si>
  <si>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</si>
  <si>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</si>
  <si>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</si>
  <si>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</si>
  <si>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</si>
  <si>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</si>
  <si>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</si>
  <si>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</si>
  <si>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</si>
  <si>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</si>
  <si>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</si>
  <si>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</si>
  <si>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</si>
  <si>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</si>
  <si>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</si>
  <si>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</si>
  <si>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</si>
  <si>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</si>
  <si>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</si>
  <si>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</si>
  <si>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</si>
  <si>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</si>
  <si>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</si>
  <si>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</si>
  <si>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</si>
  <si>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</si>
  <si>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</si>
  <si>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</si>
  <si>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</si>
  <si>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</si>
  <si>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</si>
  <si>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</si>
  <si>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</si>
  <si>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</si>
  <si>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</si>
  <si>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</si>
  <si>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</si>
  <si>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</si>
  <si>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</si>
  <si>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</si>
  <si>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</si>
  <si>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</si>
  <si>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</si>
  <si>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</si>
  <si>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</si>
  <si>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</si>
  <si>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</si>
  <si>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</si>
  <si>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</si>
  <si>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</si>
  <si>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</si>
  <si>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</si>
  <si>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</si>
  <si>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</si>
  <si>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</si>
  <si>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</si>
  <si>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</si>
  <si>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</si>
  <si>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</si>
  <si>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</si>
  <si>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</si>
  <si>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</si>
  <si>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</si>
  <si>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</si>
  <si>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</si>
  <si>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</si>
  <si>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</si>
  <si>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</si>
  <si>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</si>
  <si>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</si>
  <si>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</si>
  <si>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</si>
  <si>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</si>
  <si>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</si>
  <si>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</si>
  <si>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</si>
  <si>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</si>
  <si>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</si>
  <si>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</si>
  <si>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</si>
  <si>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</si>
  <si>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</si>
  <si>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</si>
  <si>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</si>
  <si>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</si>
  <si>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</si>
  <si>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</si>
  <si>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</si>
  <si>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</si>
  <si>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</si>
  <si>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</si>
  <si>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</si>
  <si>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</si>
  <si>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</si>
  <si>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</si>
  <si>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</si>
  <si>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</si>
  <si>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</si>
  <si>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</si>
  <si>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</si>
  <si>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</si>
  <si>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</si>
  <si>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</si>
  <si>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</si>
  <si>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</si>
  <si>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</si>
  <si>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</si>
  <si>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</si>
  <si>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</si>
  <si>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</si>
  <si>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</si>
  <si>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</si>
  <si>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</si>
  <si>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</si>
  <si>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</si>
  <si>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</si>
  <si>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</si>
  <si>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</si>
  <si>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</si>
  <si>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</si>
  <si>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</si>
  <si>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</si>
  <si>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</si>
  <si>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</si>
  <si>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</si>
  <si>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</si>
  <si>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</si>
  <si>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</si>
  <si>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</si>
  <si>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</si>
  <si>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</si>
  <si>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</si>
  <si>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</si>
  <si>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</si>
  <si>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</si>
  <si>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</si>
  <si>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</si>
  <si>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</si>
  <si>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</si>
  <si>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</si>
  <si>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</si>
  <si>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</si>
  <si>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</si>
  <si>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</si>
  <si>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</si>
  <si>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</si>
  <si>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</si>
  <si>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</si>
  <si>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</si>
  <si>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</si>
  <si>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</si>
  <si>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</si>
  <si>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</si>
  <si>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</si>
  <si>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</si>
  <si>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</si>
  <si>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</si>
  <si>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</si>
  <si>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</si>
  <si>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</si>
  <si>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</si>
  <si>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</si>
  <si>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</si>
  <si>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</si>
  <si>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</si>
  <si>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</si>
  <si>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</si>
  <si>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</si>
  <si>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</si>
  <si>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</si>
  <si>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</si>
  <si>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</si>
  <si>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</si>
  <si>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</si>
  <si>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</si>
  <si>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</si>
  <si>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</si>
  <si>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</si>
  <si>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</si>
  <si>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</si>
  <si>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</si>
  <si>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</si>
  <si>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</si>
  <si>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</si>
  <si>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</si>
  <si>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</si>
  <si>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</si>
  <si>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</si>
  <si>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</si>
  <si>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</si>
  <si>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</si>
  <si>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</si>
  <si>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</si>
  <si>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</si>
  <si>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</si>
  <si>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</si>
  <si>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</si>
  <si>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</si>
  <si>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</si>
  <si>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</si>
  <si>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</si>
  <si>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</si>
  <si>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</si>
  <si>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</si>
  <si>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</si>
  <si>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</si>
  <si>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</si>
  <si>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</si>
  <si>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</si>
  <si>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</si>
  <si>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</si>
  <si>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</si>
  <si>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</si>
  <si>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</si>
  <si>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</si>
  <si>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</si>
  <si>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</si>
  <si>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</si>
  <si>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</si>
  <si>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</si>
  <si>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</si>
  <si>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</si>
  <si>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</si>
  <si>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</si>
  <si>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</si>
  <si>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</si>
  <si>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</si>
  <si>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</si>
  <si>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</si>
  <si>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</si>
  <si>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</si>
  <si>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</si>
  <si>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</si>
  <si>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</si>
  <si>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</si>
  <si>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</si>
  <si>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</si>
  <si>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</si>
  <si>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</si>
  <si>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</si>
  <si>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</si>
  <si>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</si>
  <si>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</si>
  <si>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</si>
  <si>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</si>
  <si>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</si>
  <si>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</si>
  <si>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</si>
  <si>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</si>
  <si>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</si>
  <si>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</si>
  <si>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</si>
  <si>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</si>
  <si>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</si>
  <si>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</si>
  <si>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</si>
  <si>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</si>
  <si>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</si>
  <si>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</si>
  <si>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</si>
  <si>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</si>
  <si>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</si>
  <si>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</si>
  <si>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</si>
  <si>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</si>
  <si>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</si>
  <si>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</si>
  <si>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</si>
  <si>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</si>
  <si>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</si>
  <si>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</si>
  <si>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</si>
  <si>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</si>
  <si>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</si>
  <si>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</si>
  <si>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</si>
  <si>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</si>
  <si>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</si>
  <si>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</si>
  <si>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</si>
  <si>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</si>
  <si>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</si>
  <si>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</si>
  <si>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</si>
  <si>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</si>
  <si>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</si>
  <si>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</si>
  <si>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</si>
  <si>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</si>
  <si>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</si>
  <si>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</si>
  <si>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</si>
  <si>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</si>
  <si>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</si>
  <si>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</si>
  <si>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</si>
  <si>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</si>
  <si>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</si>
  <si>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</si>
  <si>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</si>
  <si>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</si>
  <si>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</si>
  <si>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</si>
  <si>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</si>
  <si>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</si>
  <si>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</si>
  <si>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</si>
  <si>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</si>
  <si>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</si>
  <si>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</si>
  <si>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</si>
  <si>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</si>
  <si>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</si>
  <si>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</si>
  <si>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</si>
  <si>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</si>
  <si>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</si>
  <si>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</si>
  <si>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</si>
  <si>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</si>
  <si>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</si>
  <si>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</si>
  <si>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</si>
  <si>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</si>
  <si>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</si>
  <si>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</si>
  <si>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</si>
  <si>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</si>
  <si>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</si>
  <si>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</si>
  <si>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</si>
  <si>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</si>
  <si>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</si>
  <si>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</si>
  <si>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</si>
  <si>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</si>
  <si>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</si>
  <si>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</si>
  <si>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</si>
  <si>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</si>
  <si>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</si>
  <si>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</si>
  <si>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</si>
  <si>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</si>
  <si>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</si>
  <si>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</si>
  <si>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</si>
  <si>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</si>
  <si>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</si>
  <si>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</si>
  <si>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</si>
  <si>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</si>
  <si>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</si>
  <si>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</si>
  <si>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</si>
  <si>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</si>
  <si>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</si>
  <si>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</si>
  <si>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</si>
  <si>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</si>
  <si>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</si>
  <si>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</si>
  <si>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</si>
  <si>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</si>
  <si>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</si>
  <si>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</si>
  <si>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</si>
  <si>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</si>
  <si>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</si>
  <si>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</si>
  <si>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</si>
  <si>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</si>
  <si>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</si>
  <si>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</si>
  <si>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</si>
  <si>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</si>
  <si>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</si>
  <si>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</si>
  <si>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</si>
  <si>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</si>
  <si>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</si>
  <si>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</si>
  <si>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</si>
  <si>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</si>
  <si>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</si>
  <si>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</si>
  <si>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</si>
  <si>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</si>
  <si>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</si>
  <si>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</si>
  <si>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</si>
  <si>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</si>
  <si>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</si>
  <si>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</si>
  <si>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</si>
  <si>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</si>
  <si>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</si>
  <si>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</si>
  <si>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</si>
  <si>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</si>
  <si>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</si>
  <si>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</si>
  <si>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</si>
  <si>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</si>
  <si>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</si>
  <si>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</si>
  <si>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</si>
  <si>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</si>
  <si>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</si>
  <si>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</si>
  <si>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</si>
  <si>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</si>
  <si>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</si>
  <si>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</si>
  <si>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</si>
  <si>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</si>
  <si>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</si>
  <si>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</si>
  <si>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</si>
  <si>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</si>
  <si>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</si>
  <si>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</si>
  <si>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</si>
  <si>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</si>
  <si>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</si>
  <si>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</si>
  <si>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</si>
  <si>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</si>
  <si>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</si>
  <si>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</si>
  <si>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</si>
  <si>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</si>
  <si>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</si>
  <si>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</si>
  <si>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</si>
  <si>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</si>
  <si>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</si>
  <si>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</si>
  <si>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</si>
  <si>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</si>
  <si>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</si>
  <si>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</si>
  <si>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</si>
  <si>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</si>
  <si>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</si>
  <si>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</si>
  <si>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</si>
  <si>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</si>
  <si>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</si>
  <si>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</si>
  <si>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</si>
  <si>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</si>
  <si>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</si>
  <si>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</si>
  <si>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</si>
  <si>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</si>
  <si>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</si>
  <si>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</si>
  <si>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</si>
  <si>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</si>
  <si>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</si>
  <si>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</si>
  <si>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</si>
  <si>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</si>
  <si>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</si>
  <si>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</si>
  <si>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</si>
  <si>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</si>
  <si>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</si>
  <si>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</si>
  <si>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</si>
  <si>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</si>
  <si>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</si>
  <si>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</si>
  <si>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</si>
  <si>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</si>
  <si>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</si>
  <si>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</si>
  <si>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</si>
  <si>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</si>
  <si>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</si>
  <si>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</si>
  <si>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</si>
  <si>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</si>
  <si>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</si>
  <si>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</si>
  <si>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</si>
  <si>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</si>
  <si>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</si>
  <si>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</si>
  <si>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</si>
  <si>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</si>
  <si>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</si>
  <si>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</si>
  <si>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</si>
  <si>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</si>
  <si>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</si>
  <si>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</si>
  <si>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</si>
  <si>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</si>
  <si>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</si>
  <si>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</si>
  <si>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</si>
  <si>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</si>
  <si>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</si>
  <si>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</si>
  <si>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</si>
  <si>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</si>
  <si>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</si>
  <si>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</si>
  <si>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</si>
  <si>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</si>
  <si>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</si>
  <si>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</si>
  <si>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</si>
  <si>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</si>
  <si>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</si>
  <si>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</si>
  <si>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</si>
  <si>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</si>
  <si>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</si>
  <si>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</si>
  <si>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</si>
  <si>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</si>
  <si>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</si>
  <si>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</si>
  <si>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</si>
  <si>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</si>
  <si>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</si>
  <si>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</si>
  <si>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</si>
  <si>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</si>
  <si>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</si>
  <si>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</si>
  <si>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</si>
  <si>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</si>
  <si>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</si>
  <si>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</si>
  <si>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</si>
  <si>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</si>
  <si>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</si>
  <si>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</si>
  <si>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</si>
  <si>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</si>
  <si>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</si>
  <si>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</si>
  <si>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</si>
  <si>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</si>
  <si>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</si>
  <si>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</si>
  <si>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</si>
  <si>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</si>
  <si>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</si>
  <si>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</si>
  <si>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</si>
  <si>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</si>
  <si>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</si>
  <si>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</si>
  <si>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</si>
  <si>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</si>
  <si>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</si>
  <si>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</si>
  <si>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</si>
  <si>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</si>
  <si>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</si>
  <si>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</si>
  <si>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</si>
  <si>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</si>
  <si>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</si>
  <si>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</si>
  <si>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</si>
  <si>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</si>
  <si>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</si>
  <si>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</si>
  <si>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</si>
  <si>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</si>
  <si>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</si>
  <si>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</si>
  <si>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</si>
  <si>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</si>
  <si>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</si>
  <si>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</si>
  <si>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</si>
  <si>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</si>
  <si>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</si>
  <si>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</si>
  <si>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</si>
  <si>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</si>
  <si>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</si>
  <si>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</si>
  <si>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</si>
  <si>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</si>
  <si>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</si>
  <si>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</si>
  <si>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</si>
  <si>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</si>
  <si>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</si>
  <si>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</si>
  <si>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</si>
  <si>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</si>
  <si>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</si>
  <si>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</si>
  <si>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</si>
  <si>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</si>
  <si>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</si>
  <si>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</si>
  <si>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</si>
  <si>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</si>
  <si>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</si>
  <si>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</si>
  <si>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</si>
  <si>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</si>
  <si>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</si>
  <si>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</si>
  <si>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</si>
  <si>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</si>
  <si>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</si>
  <si>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</si>
  <si>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</si>
  <si>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</si>
  <si>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</si>
  <si>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</si>
  <si>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</si>
  <si>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</si>
  <si>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</si>
  <si>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</si>
  <si>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</si>
  <si>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</si>
  <si>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</si>
  <si>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</si>
  <si>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</si>
  <si>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</si>
  <si>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</si>
  <si>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</si>
  <si>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</si>
  <si>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</si>
  <si>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</si>
  <si>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</si>
  <si>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</si>
  <si>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</si>
  <si>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</si>
  <si>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</si>
  <si>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</si>
  <si>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</si>
  <si>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</si>
  <si>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</si>
  <si>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</si>
  <si>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</si>
  <si>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</si>
  <si>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</si>
  <si>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</si>
  <si>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</si>
  <si>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</si>
  <si>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</si>
  <si>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</si>
  <si>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</si>
  <si>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</si>
  <si>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</si>
  <si>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</si>
  <si>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</si>
  <si>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</si>
  <si>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</si>
  <si>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</si>
  <si>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</si>
  <si>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</si>
  <si>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</si>
  <si>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</si>
  <si>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</si>
  <si>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</si>
  <si>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</si>
  <si>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</si>
  <si>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</si>
  <si>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</si>
  <si>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</si>
  <si>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</si>
  <si>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</si>
  <si>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</si>
  <si>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</si>
  <si>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</si>
  <si>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</si>
  <si>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</si>
  <si>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</si>
  <si>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</si>
  <si>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</si>
  <si>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</si>
  <si>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</si>
  <si>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</si>
  <si>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</si>
  <si>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</si>
  <si>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</si>
  <si>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</si>
  <si>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</si>
  <si>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</si>
  <si>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</si>
  <si>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</si>
  <si>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</si>
  <si>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</si>
  <si>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</si>
  <si>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</si>
  <si>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</si>
  <si>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</si>
  <si>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</si>
  <si>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</si>
  <si>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</si>
  <si>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</si>
  <si>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</si>
  <si>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</si>
  <si>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</si>
  <si>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</si>
  <si>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</si>
  <si>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</si>
  <si>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</si>
  <si>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</si>
  <si>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</si>
  <si>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</si>
  <si>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</si>
  <si>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</si>
  <si>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</si>
  <si>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</si>
  <si>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</si>
  <si>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</si>
  <si>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</si>
  <si>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</si>
  <si>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</si>
  <si>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</si>
  <si>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</si>
  <si>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</si>
  <si>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</si>
  <si>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</si>
  <si>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</si>
  <si>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</si>
  <si>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</si>
  <si>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</si>
  <si>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</si>
  <si>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</si>
  <si>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</si>
  <si>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</si>
  <si>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</si>
  <si>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</si>
  <si>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</si>
  <si>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</si>
  <si>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</si>
  <si>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</si>
  <si>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</si>
  <si>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</si>
  <si>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</si>
  <si>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</si>
  <si>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</si>
  <si>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</si>
  <si>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</si>
  <si>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</si>
  <si>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</si>
  <si>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</si>
  <si>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</si>
  <si>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</si>
  <si>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</si>
  <si>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</si>
  <si>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</si>
  <si>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</si>
  <si>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</si>
  <si>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</si>
  <si>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</si>
  <si>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</si>
  <si>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</si>
  <si>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</si>
  <si>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</si>
  <si>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</si>
  <si>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</si>
  <si>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</si>
  <si>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</si>
  <si>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</si>
  <si>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</si>
  <si>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</si>
  <si>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</si>
  <si>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</si>
  <si>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</si>
  <si>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</si>
  <si>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</si>
  <si>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</si>
  <si>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</si>
  <si>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</si>
  <si>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</si>
  <si>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</si>
  <si>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</si>
  <si>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</si>
  <si>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</si>
  <si>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</si>
  <si>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</si>
  <si>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</si>
  <si>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</si>
  <si>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</si>
  <si>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</si>
  <si>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</si>
  <si>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</si>
  <si>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</si>
  <si>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</si>
  <si>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</si>
  <si>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</si>
  <si>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</si>
  <si>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</si>
  <si>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</si>
  <si>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</si>
  <si>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</si>
  <si>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</si>
  <si>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</si>
  <si>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</si>
  <si>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</si>
  <si>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</si>
  <si>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</si>
  <si>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</si>
  <si>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</si>
  <si>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</si>
  <si>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</si>
  <si>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</si>
  <si>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</si>
  <si>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</si>
  <si>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</si>
  <si>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</si>
  <si>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</si>
  <si>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</si>
  <si>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</si>
  <si>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</si>
  <si>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</si>
  <si>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</si>
  <si>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</si>
  <si>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</si>
  <si>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</si>
  <si>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</si>
  <si>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</si>
  <si>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</si>
  <si>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</si>
  <si>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</si>
  <si>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</si>
  <si>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</si>
  <si>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</si>
  <si>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</si>
  <si>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</si>
  <si>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</si>
  <si>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</si>
  <si>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</si>
  <si>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</si>
  <si>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</si>
  <si>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</si>
  <si>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</si>
  <si>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</si>
  <si>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</si>
  <si>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</si>
  <si>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</si>
  <si>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</si>
  <si>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</si>
  <si>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</si>
  <si>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</si>
  <si>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</si>
  <si>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</si>
  <si>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</si>
  <si>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</si>
  <si>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</si>
  <si>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</si>
  <si>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</si>
  <si>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</si>
  <si>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</si>
  <si>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</si>
  <si>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</si>
  <si>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</si>
  <si>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</si>
  <si>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</si>
  <si>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</si>
  <si>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</si>
  <si>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</si>
  <si>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</si>
  <si>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</si>
  <si>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</si>
  <si>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</si>
  <si>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</si>
  <si>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</si>
  <si>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</si>
  <si>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</si>
  <si>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</si>
  <si>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</si>
  <si>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</si>
  <si>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</si>
  <si>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</si>
  <si>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</si>
  <si>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</si>
  <si>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</si>
  <si>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</si>
  <si>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</si>
  <si>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</si>
  <si>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</si>
  <si>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</si>
  <si>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</si>
  <si>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</si>
  <si>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</si>
  <si>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</si>
  <si>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</si>
  <si>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</si>
  <si>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</si>
  <si>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</si>
  <si>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</si>
  <si>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</si>
  <si>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</si>
  <si>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</si>
  <si>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</si>
  <si>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</si>
  <si>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</si>
  <si>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</si>
  <si>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</si>
  <si>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</si>
  <si>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</si>
  <si>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</si>
  <si>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</si>
  <si>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</si>
  <si>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</si>
  <si>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</si>
  <si>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</si>
  <si>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</si>
  <si>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</si>
  <si>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</si>
  <si>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</si>
  <si>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</si>
  <si>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</si>
  <si>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</si>
  <si>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</si>
  <si>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</si>
  <si>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</si>
  <si>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</si>
  <si>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</si>
  <si>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</si>
  <si>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</si>
  <si>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</si>
  <si>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</si>
  <si>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</si>
  <si>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</si>
  <si>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</si>
  <si>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</si>
  <si>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</si>
  <si>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</si>
  <si>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</si>
  <si>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</si>
  <si>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</si>
  <si>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</si>
  <si>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</si>
  <si>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</si>
  <si>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</si>
  <si>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</si>
  <si>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</si>
  <si>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</si>
  <si>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</si>
  <si>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</si>
  <si>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</si>
  <si>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</si>
  <si>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</si>
  <si>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</si>
  <si>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</si>
  <si>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</si>
  <si>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</si>
  <si>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</si>
  <si>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</si>
  <si>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</si>
  <si>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</si>
  <si>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</si>
  <si>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</si>
  <si>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</si>
  <si>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</si>
  <si>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</si>
  <si>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</si>
  <si>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</si>
  <si>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</si>
  <si>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</si>
  <si>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</si>
  <si>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</si>
  <si>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</si>
  <si>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</si>
  <si>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</si>
  <si>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</si>
  <si>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</si>
  <si>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</si>
  <si>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</si>
  <si>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</si>
  <si>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</si>
  <si>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</si>
  <si>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</si>
  <si>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</si>
  <si>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</si>
  <si>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</si>
  <si>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</si>
  <si>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</si>
  <si>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</si>
  <si>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</si>
  <si>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</si>
  <si>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</si>
  <si>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</si>
  <si>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</si>
  <si>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</si>
  <si>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</si>
  <si>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</si>
  <si>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</si>
  <si>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</si>
  <si>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</si>
  <si>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</si>
  <si>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</si>
  <si>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</si>
  <si>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</si>
  <si>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</si>
  <si>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</si>
  <si>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</si>
  <si>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</si>
  <si>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</si>
  <si>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</si>
  <si>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</si>
  <si>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</si>
  <si>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</si>
  <si>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</si>
  <si>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</si>
  <si>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</si>
  <si>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</si>
  <si>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</si>
  <si>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</si>
  <si>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</si>
  <si>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</si>
  <si>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</si>
  <si>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</si>
  <si>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</si>
  <si>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</si>
  <si>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</si>
  <si>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</si>
  <si>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</si>
  <si>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</si>
  <si>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</si>
  <si>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</si>
  <si>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</si>
  <si>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</si>
  <si>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</si>
  <si>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</si>
  <si>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</si>
  <si>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</si>
  <si>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</si>
  <si>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</si>
  <si>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</si>
  <si>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</si>
  <si>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</si>
  <si>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</si>
  <si>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</si>
  <si>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</si>
  <si>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</si>
  <si>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</si>
  <si>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</si>
  <si>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</si>
  <si>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</si>
  <si>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</si>
  <si>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</si>
  <si>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</si>
  <si>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</si>
  <si>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</si>
  <si>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</si>
  <si>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</si>
  <si>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</si>
  <si>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</si>
  <si>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</si>
  <si>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</si>
  <si>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</si>
  <si>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</si>
  <si>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</si>
  <si>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</si>
  <si>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</si>
  <si>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</si>
  <si>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</si>
  <si>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</si>
  <si>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</si>
  <si>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</si>
  <si>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</si>
  <si>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</si>
  <si>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</si>
  <si>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</si>
  <si>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</si>
  <si>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</si>
  <si>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</si>
  <si>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</si>
  <si>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</si>
  <si>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</si>
  <si>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</si>
  <si>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</si>
  <si>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</si>
  <si>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</si>
  <si>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</si>
  <si>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</si>
  <si>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</si>
  <si>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</si>
  <si>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</si>
  <si>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</si>
  <si>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</si>
  <si>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</si>
  <si>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</si>
  <si>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</si>
  <si>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</si>
  <si>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</si>
  <si>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</si>
  <si>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</si>
  <si>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</si>
  <si>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</si>
  <si>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</si>
  <si>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</si>
  <si>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</si>
  <si>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</si>
  <si>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</si>
  <si>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</si>
  <si>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</si>
  <si>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</si>
  <si>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</si>
  <si>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</si>
  <si>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</si>
  <si>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</si>
  <si>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</si>
  <si>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</si>
  <si>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</si>
  <si>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</si>
  <si>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</si>
  <si>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</si>
  <si>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</si>
  <si>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</si>
  <si>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</si>
  <si>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</si>
  <si>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</si>
  <si>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</si>
  <si>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</si>
  <si>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</si>
  <si>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</si>
  <si>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</si>
  <si>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</si>
  <si>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</si>
  <si>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</si>
  <si>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</si>
  <si>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</si>
  <si>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</si>
  <si>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</si>
  <si>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</si>
  <si>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</si>
  <si>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</si>
  <si>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</si>
  <si>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</si>
  <si>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</si>
  <si>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</si>
  <si>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</si>
  <si>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</si>
  <si>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</si>
  <si>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</si>
  <si>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</si>
  <si>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</si>
  <si>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</si>
  <si>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</si>
  <si>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</si>
  <si>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</si>
  <si>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</si>
  <si>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</si>
  <si>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</si>
  <si>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</si>
  <si>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</si>
  <si>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</si>
  <si>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</si>
  <si>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</si>
  <si>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</si>
  <si>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</si>
  <si>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</si>
  <si>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</si>
  <si>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</si>
  <si>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</si>
  <si>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</si>
  <si>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</si>
  <si>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</si>
  <si>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</si>
  <si>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</si>
  <si>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</si>
  <si>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</si>
  <si>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</si>
  <si>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</si>
  <si>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</si>
  <si>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</si>
  <si>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</si>
  <si>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</si>
  <si>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</si>
  <si>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</si>
  <si>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</si>
  <si>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</si>
  <si>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</si>
  <si>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</si>
  <si>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</si>
  <si>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</si>
  <si>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</si>
  <si>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</si>
  <si>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</si>
  <si>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</si>
  <si>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</si>
  <si>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</si>
  <si>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</si>
  <si>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</si>
  <si>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</si>
  <si>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</si>
  <si>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</si>
  <si>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</si>
  <si>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</si>
  <si>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</si>
  <si>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</si>
  <si>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</si>
  <si>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</si>
  <si>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</si>
  <si>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</si>
  <si>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</si>
  <si>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</si>
  <si>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</si>
  <si>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</si>
  <si>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</si>
  <si>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</si>
  <si>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</si>
  <si>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</si>
  <si>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</si>
  <si>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</si>
  <si>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</si>
  <si>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</si>
  <si>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</si>
  <si>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</si>
  <si>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</si>
  <si>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</si>
  <si>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</si>
  <si>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</si>
  <si>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</si>
  <si>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</si>
  <si>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</si>
  <si>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</si>
  <si>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</si>
  <si>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</si>
  <si>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</si>
  <si>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</si>
  <si>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</si>
  <si>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</si>
  <si>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</si>
  <si>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</si>
  <si>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</si>
  <si>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</si>
  <si>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</si>
  <si>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</si>
  <si>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</si>
  <si>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</si>
  <si>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</si>
  <si>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</si>
  <si>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</si>
  <si>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</si>
  <si>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</si>
  <si>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</si>
  <si>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</si>
  <si>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</si>
  <si>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</si>
  <si>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</si>
  <si>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</si>
  <si>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</si>
  <si>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</si>
  <si>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</si>
  <si>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</si>
  <si>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</si>
  <si>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</si>
  <si>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</si>
  <si>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</si>
  <si>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</si>
  <si>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</si>
  <si>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</si>
  <si>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</si>
  <si>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</si>
  <si>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</si>
  <si>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</si>
  <si>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</si>
  <si>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</si>
  <si>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</si>
  <si>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</si>
  <si>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</si>
  <si>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</si>
  <si>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</si>
  <si>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</si>
  <si>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</si>
  <si>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</si>
  <si>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</si>
  <si>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</si>
  <si>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</si>
  <si>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</si>
  <si>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</si>
  <si>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</si>
  <si>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</si>
  <si>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</si>
  <si>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</si>
  <si>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</si>
  <si>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</si>
  <si>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</si>
  <si>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</si>
  <si>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</si>
  <si>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</si>
  <si>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</si>
  <si>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</si>
  <si>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</si>
  <si>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</si>
  <si>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</si>
  <si>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</si>
  <si>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</si>
  <si>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</si>
  <si>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</si>
  <si>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</si>
  <si>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</si>
  <si>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</si>
  <si>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</si>
  <si>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</si>
  <si>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</si>
  <si>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</si>
  <si>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</si>
  <si>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</si>
  <si>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</si>
  <si>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</si>
  <si>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</si>
  <si>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</si>
  <si>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</si>
  <si>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</si>
  <si>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</si>
  <si>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</si>
  <si>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</si>
  <si>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</si>
  <si>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</si>
  <si>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</si>
  <si>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</si>
  <si>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</si>
  <si>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</si>
  <si>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</si>
  <si>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</si>
  <si>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</si>
  <si>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</si>
  <si>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</si>
  <si>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</si>
  <si>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</si>
  <si>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</si>
  <si>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</si>
  <si>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</si>
  <si>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</si>
  <si>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</si>
  <si>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</si>
  <si>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</si>
  <si>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</si>
  <si>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</si>
  <si>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</si>
  <si>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</si>
  <si>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</si>
  <si>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</si>
  <si>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</si>
  <si>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</si>
  <si>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</si>
  <si>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</si>
  <si>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</si>
  <si>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</si>
  <si>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</si>
  <si>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</si>
  <si>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</si>
  <si>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</si>
  <si>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</si>
  <si>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</si>
  <si>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</si>
  <si>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</si>
  <si>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</si>
  <si>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</si>
  <si>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</si>
  <si>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</si>
  <si>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</si>
  <si>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</si>
  <si>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</si>
  <si>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</si>
  <si>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</si>
  <si>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</si>
  <si>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</si>
  <si>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</si>
  <si>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</si>
  <si>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</si>
  <si>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</si>
  <si>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</si>
  <si>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</si>
  <si>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</si>
  <si>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</si>
  <si>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</si>
  <si>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</si>
  <si>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</si>
  <si>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</si>
  <si>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</si>
  <si>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</si>
  <si>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</si>
  <si>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</si>
  <si>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</si>
  <si>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</si>
  <si>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</si>
  <si>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</si>
  <si>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</si>
  <si>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</si>
  <si>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</si>
  <si>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</si>
  <si>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</si>
  <si>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</si>
  <si>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</si>
  <si>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</si>
  <si>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</si>
  <si>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</si>
  <si>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</si>
  <si>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</si>
  <si>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</si>
  <si>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</si>
  <si>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</si>
  <si>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</si>
  <si>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</si>
  <si>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</si>
  <si>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</si>
  <si>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</si>
  <si>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</si>
  <si>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</si>
  <si>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</si>
  <si>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</si>
  <si>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</si>
  <si>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</si>
  <si>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</si>
  <si>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</si>
  <si>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</si>
  <si>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</si>
  <si>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</si>
  <si>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</si>
  <si>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</si>
  <si>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</si>
  <si>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</si>
  <si>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</si>
  <si>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</si>
  <si>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</si>
  <si>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</si>
  <si>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</si>
  <si>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</si>
  <si>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</si>
  <si>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</si>
  <si>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</si>
  <si>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</si>
  <si>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</si>
  <si>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</si>
  <si>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</si>
  <si>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</si>
  <si>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</si>
  <si>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</si>
  <si>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</si>
  <si>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</si>
  <si>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</si>
  <si>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</si>
  <si>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</si>
  <si>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</si>
  <si>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</si>
  <si>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</si>
  <si>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</si>
  <si>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</si>
  <si>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</si>
  <si>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</si>
  <si>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</si>
  <si>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</si>
  <si>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</si>
  <si>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</si>
  <si>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</si>
  <si>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</si>
  <si>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</si>
  <si>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</si>
  <si>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</si>
  <si>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</si>
  <si>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</si>
  <si>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</si>
  <si>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</si>
  <si>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</si>
  <si>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</si>
  <si>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</si>
  <si>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</si>
  <si>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</si>
  <si>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</si>
  <si>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</si>
  <si>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</si>
  <si>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</si>
  <si>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</si>
  <si>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</si>
  <si>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</si>
  <si>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</si>
  <si>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</si>
  <si>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</si>
  <si>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</si>
  <si>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</si>
  <si>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</si>
  <si>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</si>
  <si>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</si>
  <si>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</si>
  <si>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</si>
  <si>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</si>
  <si>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</si>
  <si>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</si>
  <si>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</si>
  <si>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</si>
  <si>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</si>
  <si>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</si>
  <si>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</si>
  <si>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</si>
  <si>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</si>
  <si>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</si>
  <si>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</si>
  <si>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</si>
  <si>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</si>
  <si>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</si>
  <si>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</si>
  <si>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</si>
  <si>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</si>
  <si>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</si>
  <si>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</si>
  <si>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</si>
  <si>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</si>
  <si>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</si>
  <si>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</si>
  <si>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</si>
  <si>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</si>
  <si>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</si>
  <si>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</si>
  <si>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</si>
  <si>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</si>
  <si>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</si>
  <si>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</si>
  <si>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</si>
  <si>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</si>
  <si>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</si>
  <si>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</si>
  <si>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</si>
  <si>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</si>
  <si>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</si>
  <si>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</si>
  <si>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</si>
  <si>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</si>
  <si>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</si>
  <si>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</si>
  <si>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</si>
  <si>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</si>
  <si>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</si>
  <si>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</si>
  <si>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</si>
  <si>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</si>
  <si>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</si>
  <si>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</si>
  <si>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</si>
  <si>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</si>
  <si>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</si>
  <si>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</si>
  <si>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</si>
  <si>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</si>
  <si>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</si>
  <si>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</si>
  <si>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</si>
  <si>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</si>
  <si>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</si>
  <si>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</si>
  <si>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</si>
  <si>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</si>
  <si>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</si>
  <si>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</si>
  <si>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</si>
  <si>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</si>
  <si>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</si>
  <si>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</si>
  <si>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</si>
  <si>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</si>
  <si>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</si>
  <si>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</si>
  <si>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</si>
  <si>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</si>
  <si>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</si>
  <si>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</si>
  <si>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</si>
  <si>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</si>
  <si>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</si>
  <si>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</si>
  <si>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</si>
  <si>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</si>
  <si>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</si>
  <si>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</si>
  <si>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</si>
  <si>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</si>
  <si>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</si>
  <si>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</si>
  <si>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</si>
  <si>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</si>
  <si>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</si>
  <si>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</si>
  <si>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</si>
  <si>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</si>
  <si>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</si>
  <si>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</si>
  <si>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</si>
  <si>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</si>
  <si>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</si>
  <si>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</si>
  <si>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</si>
  <si>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</si>
  <si>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</si>
  <si>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</si>
  <si>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</si>
  <si>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</si>
  <si>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</si>
  <si>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</si>
  <si>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</si>
  <si>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</si>
  <si>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</si>
  <si>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</si>
  <si>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</si>
  <si>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</si>
  <si>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</si>
  <si>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</si>
  <si>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</si>
  <si>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</si>
  <si>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</si>
  <si>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</si>
  <si>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</si>
  <si>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</si>
  <si>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</si>
  <si>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</si>
  <si>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</si>
  <si>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</si>
  <si>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</si>
  <si>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</si>
  <si>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</si>
  <si>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</si>
  <si>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</si>
  <si>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</si>
  <si>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</si>
  <si>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</si>
  <si>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</si>
  <si>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</si>
  <si>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</si>
  <si>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</si>
  <si>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</si>
  <si>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</si>
  <si>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</si>
  <si>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</si>
  <si>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</si>
  <si>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</si>
  <si>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</si>
  <si>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</si>
  <si>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</si>
  <si>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</si>
  <si>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</si>
  <si>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</si>
  <si>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</si>
  <si>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</si>
  <si>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</si>
  <si>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</si>
  <si>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</si>
  <si>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</si>
  <si>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</si>
  <si>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</si>
  <si>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</si>
  <si>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</si>
  <si>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</si>
  <si>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</si>
  <si>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</si>
  <si>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</si>
  <si>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</si>
  <si>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</si>
  <si>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</si>
  <si>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</si>
  <si>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</si>
  <si>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</si>
  <si>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</si>
  <si>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</si>
  <si>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</si>
  <si>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</si>
  <si>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</si>
  <si>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</si>
  <si>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</si>
  <si>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</si>
  <si>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</si>
  <si>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</si>
  <si>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</si>
  <si>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</si>
  <si>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</si>
  <si>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</si>
  <si>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</si>
  <si>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</si>
  <si>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</si>
  <si>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</si>
  <si>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</si>
  <si>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</si>
  <si>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</si>
  <si>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</si>
  <si>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</si>
  <si>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</si>
  <si>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</si>
  <si>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</si>
  <si>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</si>
  <si>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</si>
  <si>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</si>
  <si>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</si>
  <si>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</si>
  <si>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</si>
  <si>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</si>
  <si>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</si>
  <si>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</si>
  <si>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</si>
  <si>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</si>
  <si>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</si>
  <si>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</si>
  <si>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</si>
  <si>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</si>
  <si>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</si>
  <si>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</si>
  <si>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</si>
  <si>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</si>
  <si>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</si>
  <si>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</si>
  <si>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</si>
  <si>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</si>
  <si>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</si>
  <si>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</si>
  <si>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</si>
  <si>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</si>
  <si>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</si>
  <si>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</si>
  <si>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</si>
  <si>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</si>
  <si>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</si>
  <si>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</si>
  <si>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</si>
  <si>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</si>
  <si>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</si>
  <si>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</si>
  <si>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</si>
  <si>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</si>
  <si>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</si>
  <si>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</si>
  <si>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</si>
  <si>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</si>
  <si>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</si>
  <si>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</si>
  <si>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</si>
  <si>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</si>
  <si>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</si>
  <si>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</si>
  <si>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</si>
  <si>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</si>
  <si>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</si>
  <si>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</si>
  <si>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</si>
  <si>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</si>
  <si>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</si>
  <si>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</si>
  <si>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</si>
  <si>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</si>
  <si>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</si>
  <si>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</si>
  <si>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</si>
  <si>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</si>
  <si>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</si>
  <si>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</si>
  <si>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</si>
  <si>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</si>
  <si>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</si>
  <si>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</si>
  <si>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</si>
  <si>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</si>
  <si>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</si>
  <si>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</si>
  <si>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</si>
  <si>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</si>
  <si>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</si>
  <si>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</si>
  <si>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</si>
  <si>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</si>
  <si>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</si>
  <si>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</si>
  <si>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</si>
  <si>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</si>
  <si>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</si>
  <si>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</si>
  <si>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</si>
  <si>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</si>
  <si>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</si>
  <si>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</si>
  <si>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</si>
  <si>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</si>
  <si>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</si>
  <si>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</si>
  <si>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</si>
  <si>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</si>
  <si>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</si>
  <si>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</si>
  <si>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</si>
  <si>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</si>
  <si>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</si>
  <si>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</si>
  <si>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</si>
  <si>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</si>
  <si>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</si>
  <si>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</si>
  <si>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</si>
  <si>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</si>
  <si>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</si>
  <si>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</si>
  <si>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</si>
  <si>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</si>
  <si>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</si>
  <si>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</si>
  <si>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</si>
  <si>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</si>
  <si>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</si>
  <si>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</si>
  <si>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</si>
  <si>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</si>
  <si>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</si>
  <si>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</si>
  <si>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</si>
  <si>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</si>
  <si>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</si>
  <si>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</si>
  <si>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</si>
  <si>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</si>
  <si>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</si>
  <si>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</si>
  <si>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</si>
  <si>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</si>
  <si>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</si>
  <si>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</si>
  <si>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</si>
  <si>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</si>
  <si>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</si>
  <si>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</si>
  <si>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</si>
  <si>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</si>
  <si>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</si>
  <si>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</si>
  <si>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</si>
  <si>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</si>
  <si>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</si>
  <si>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</si>
  <si>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</si>
  <si>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</si>
  <si>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</si>
  <si>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</si>
  <si>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</si>
  <si>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</si>
  <si>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</si>
  <si>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</si>
  <si>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</si>
  <si>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</si>
  <si>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</si>
  <si>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</si>
  <si>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</si>
  <si>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</si>
  <si>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</si>
  <si>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</si>
  <si>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</si>
  <si>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</si>
  <si>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</si>
  <si>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</si>
  <si>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</si>
  <si>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</si>
  <si>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</si>
  <si>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</si>
  <si>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</si>
  <si>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</si>
  <si>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</si>
  <si>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</si>
  <si>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</si>
  <si>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</si>
  <si>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</si>
  <si>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</si>
  <si>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</si>
  <si>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</si>
  <si>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</si>
  <si>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</si>
  <si>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</si>
  <si>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</si>
  <si>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</si>
  <si>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</si>
  <si>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</si>
  <si>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</si>
  <si>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</si>
  <si>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</si>
  <si>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</si>
  <si>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</si>
  <si>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</si>
  <si>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</si>
  <si>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</si>
  <si>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</si>
  <si>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</si>
  <si>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</si>
  <si>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</si>
  <si>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</si>
  <si>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</si>
  <si>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</si>
  <si>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</si>
  <si>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</si>
  <si>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</si>
  <si>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</si>
  <si>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</si>
  <si>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</si>
  <si>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</si>
  <si>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</si>
  <si>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</si>
  <si>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</si>
  <si>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</si>
  <si>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</si>
  <si>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</si>
  <si>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</si>
  <si>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</si>
  <si>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</si>
  <si>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</si>
  <si>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</si>
  <si>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</si>
  <si>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</si>
  <si>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</si>
  <si>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</si>
  <si>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</si>
  <si>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</si>
  <si>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</si>
  <si>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</si>
  <si>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</si>
  <si>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</si>
  <si>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</si>
  <si>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</si>
  <si>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</si>
  <si>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</si>
  <si>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</si>
  <si>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</si>
  <si>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</si>
  <si>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</si>
  <si>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</si>
  <si>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</si>
  <si>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</si>
  <si>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</si>
  <si>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</si>
  <si>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</si>
  <si>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</si>
  <si>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</si>
  <si>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</si>
  <si>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</si>
  <si>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</si>
  <si>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</si>
  <si>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</si>
  <si>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</si>
  <si>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</si>
  <si>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</si>
  <si>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</si>
  <si>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</si>
  <si>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</si>
  <si>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</si>
  <si>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</si>
  <si>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</si>
  <si>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</si>
  <si>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</si>
  <si>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</si>
  <si>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</si>
  <si>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</si>
  <si>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</si>
  <si>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</si>
  <si>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</si>
  <si>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</si>
  <si>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</si>
  <si>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</si>
  <si>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</si>
  <si>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</si>
  <si>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</si>
  <si>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</si>
  <si>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</si>
  <si>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</si>
  <si>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</si>
  <si>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</si>
  <si>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</si>
  <si>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</si>
  <si>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</si>
  <si>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</si>
  <si>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</si>
  <si>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</si>
  <si>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</si>
  <si>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</si>
  <si>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</si>
  <si>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</si>
  <si>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</si>
  <si>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</si>
  <si>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</si>
  <si>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</si>
  <si>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</si>
  <si>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</si>
  <si>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</si>
  <si>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</si>
  <si>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</si>
  <si>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</si>
  <si>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</si>
  <si>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</si>
  <si>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</si>
  <si>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</si>
  <si>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</si>
  <si>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</si>
  <si>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</si>
  <si>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</si>
  <si>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</si>
  <si>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</si>
  <si>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</si>
  <si>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</si>
  <si>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</si>
  <si>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</si>
  <si>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</si>
  <si>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</si>
  <si>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</si>
  <si>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</si>
  <si>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</si>
  <si>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</si>
  <si>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</si>
  <si>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</si>
  <si>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</si>
  <si>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</si>
  <si>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</si>
  <si>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</si>
  <si>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</si>
  <si>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</si>
  <si>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</si>
  <si>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</si>
  <si>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</si>
  <si>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</si>
  <si>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</si>
  <si>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</si>
  <si>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</si>
  <si>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</si>
  <si>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</si>
  <si>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</si>
  <si>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</si>
  <si>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</si>
  <si>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</si>
  <si>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</si>
  <si>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</si>
  <si>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</si>
  <si>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</si>
  <si>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</si>
  <si>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</si>
  <si>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</si>
  <si>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</si>
  <si>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</si>
  <si>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</si>
  <si>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</si>
  <si>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</si>
  <si>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</si>
  <si>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</si>
  <si>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</si>
  <si>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</si>
  <si>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</si>
  <si>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</si>
  <si>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</si>
  <si>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</si>
  <si>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</si>
  <si>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</si>
  <si>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</si>
  <si>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</si>
  <si>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</si>
  <si>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</si>
  <si>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</si>
  <si>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</si>
  <si>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</si>
  <si>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</si>
  <si>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</si>
  <si>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</si>
  <si>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</si>
  <si>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</si>
  <si>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</si>
  <si>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</si>
  <si>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</si>
  <si>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</si>
  <si>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</si>
  <si>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</si>
  <si>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</si>
  <si>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</si>
  <si>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</si>
  <si>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</si>
  <si>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</si>
  <si>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</si>
  <si>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</si>
  <si>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</si>
  <si>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</si>
  <si>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</si>
  <si>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</si>
  <si>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</si>
  <si>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</si>
  <si>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</si>
  <si>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</si>
  <si>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</si>
  <si>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</si>
  <si>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</si>
  <si>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</si>
  <si>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</si>
  <si>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</si>
  <si>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</si>
  <si>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</si>
  <si>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</si>
  <si>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</si>
  <si>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</si>
  <si>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</si>
  <si>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</si>
  <si>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</si>
  <si>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</si>
  <si>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</si>
  <si>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</si>
  <si>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</si>
  <si>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</si>
  <si>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</si>
  <si>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</si>
  <si>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</si>
  <si>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</si>
  <si>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</si>
  <si>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</si>
  <si>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</si>
  <si>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</si>
  <si>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</si>
  <si>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</si>
  <si>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</si>
  <si>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</si>
  <si>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</si>
  <si>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</si>
  <si>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</si>
  <si>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</si>
  <si>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</si>
  <si>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</si>
  <si>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</si>
  <si>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</si>
  <si>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</si>
  <si>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</si>
  <si>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</si>
  <si>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</si>
  <si>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</si>
  <si>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</si>
  <si>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</si>
  <si>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</si>
  <si>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</si>
  <si>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</si>
  <si>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</si>
  <si>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</si>
  <si>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</si>
  <si>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</si>
  <si>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</si>
  <si>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</si>
  <si>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</si>
  <si>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</si>
  <si>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</si>
  <si>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</si>
  <si>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</si>
  <si>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</si>
  <si>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</si>
  <si>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</si>
  <si>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</si>
  <si>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</si>
  <si>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</si>
  <si>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</si>
  <si>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</si>
  <si>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</si>
  <si>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</si>
  <si>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</si>
  <si>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</si>
  <si>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</si>
  <si>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</si>
  <si>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</si>
  <si>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</si>
  <si>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</si>
  <si>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</si>
  <si>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</si>
  <si>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</si>
  <si>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</si>
  <si>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</si>
  <si>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</si>
  <si>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</si>
  <si>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</si>
  <si>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</si>
  <si>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</si>
  <si>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</si>
  <si>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</si>
  <si>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</si>
  <si>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</si>
  <si>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</si>
  <si>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</si>
  <si>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</si>
  <si>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</si>
  <si>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</si>
  <si>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</si>
  <si>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</si>
  <si>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</si>
  <si>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</si>
  <si>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</si>
  <si>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</si>
  <si>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</si>
  <si>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</si>
  <si>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</si>
  <si>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</si>
  <si>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</si>
  <si>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</si>
  <si>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</si>
  <si>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</si>
  <si>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</si>
  <si>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</si>
  <si>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</si>
  <si>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</si>
  <si>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</si>
  <si>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</si>
  <si>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</si>
  <si>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</si>
  <si>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</si>
  <si>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</si>
  <si>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</si>
  <si>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</si>
  <si>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</si>
  <si>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</si>
  <si>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</si>
  <si>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</si>
  <si>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</si>
  <si>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</si>
  <si>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</si>
  <si>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</si>
  <si>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</si>
  <si>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</si>
  <si>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</si>
  <si>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</si>
  <si>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</si>
  <si>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</si>
  <si>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</si>
  <si>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</si>
  <si>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</si>
  <si>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</si>
  <si>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</si>
  <si>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</si>
  <si>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</si>
  <si>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</si>
  <si>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</si>
  <si>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</si>
  <si>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</si>
  <si>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</si>
  <si>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</si>
  <si>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</si>
  <si>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</si>
  <si>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</si>
  <si>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</si>
  <si>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</si>
  <si>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</si>
  <si>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</si>
  <si>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</si>
  <si>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</si>
  <si>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</si>
  <si>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</si>
  <si>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</si>
  <si>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</si>
  <si>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</si>
  <si>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</si>
  <si>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</si>
  <si>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</si>
  <si>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</si>
  <si>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</si>
  <si>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</si>
  <si>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</si>
  <si>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</si>
  <si>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</si>
  <si>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</si>
  <si>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</si>
  <si>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</si>
  <si>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</si>
  <si>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</si>
  <si>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</si>
  <si>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</si>
  <si>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</si>
  <si>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</si>
  <si>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</si>
  <si>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</si>
  <si>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</si>
  <si>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</si>
  <si>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</si>
  <si>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</si>
  <si>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</si>
  <si>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</si>
  <si>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</si>
  <si>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</si>
  <si>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</si>
  <si>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</si>
  <si>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</si>
  <si>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</si>
  <si>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</si>
  <si>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</si>
  <si>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</si>
  <si>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</si>
  <si>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</si>
  <si>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</si>
  <si>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</si>
  <si>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</si>
  <si>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</si>
  <si>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</si>
  <si>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</si>
  <si>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</si>
  <si>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</si>
  <si>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</si>
  <si>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</si>
  <si>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</si>
  <si>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</si>
  <si>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</si>
  <si>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</si>
  <si>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</si>
  <si>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</si>
  <si>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</si>
  <si>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</si>
  <si>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</si>
  <si>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</si>
  <si>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</si>
  <si>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</si>
  <si>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</si>
  <si>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</si>
  <si>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</si>
  <si>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</si>
  <si>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</si>
  <si>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</si>
  <si>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</si>
  <si>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</si>
  <si>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</si>
  <si>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</si>
  <si>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</si>
  <si>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</si>
  <si>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</si>
  <si>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</si>
  <si>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</si>
  <si>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</si>
  <si>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</si>
  <si>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</si>
  <si>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</si>
  <si>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</si>
  <si>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</si>
  <si>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</si>
  <si>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</si>
  <si>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</si>
  <si>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</si>
  <si>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</si>
  <si>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</si>
  <si>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</si>
  <si>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</si>
  <si>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</si>
  <si>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</si>
  <si>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</si>
  <si>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</si>
  <si>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</si>
  <si>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</si>
  <si>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</si>
  <si>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</si>
  <si>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</si>
  <si>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</si>
  <si>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</si>
  <si>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</si>
  <si>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</si>
  <si>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</si>
  <si>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</si>
  <si>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</si>
  <si>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</si>
  <si>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</si>
  <si>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</si>
  <si>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</si>
  <si>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</si>
  <si>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</si>
  <si>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</si>
  <si>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</si>
  <si>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</si>
  <si>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</si>
  <si>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</si>
  <si>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</si>
  <si>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</si>
  <si>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</si>
  <si>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</si>
  <si>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</si>
  <si>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</si>
  <si>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</si>
  <si>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</si>
  <si>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</si>
  <si>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</si>
  <si>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</si>
  <si>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</si>
  <si>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</si>
  <si>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</si>
  <si>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</si>
  <si>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</si>
  <si>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</si>
  <si>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</si>
  <si>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</si>
  <si>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</si>
  <si>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</si>
  <si>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</si>
  <si>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</si>
  <si>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</si>
  <si>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</si>
  <si>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</si>
  <si>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</si>
  <si>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</si>
  <si>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</si>
  <si>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</si>
  <si>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</si>
  <si>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</si>
  <si>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</si>
  <si>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</si>
  <si>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</si>
  <si>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</si>
  <si>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</si>
  <si>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</si>
  <si>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</si>
  <si>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</si>
  <si>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</si>
  <si>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</si>
  <si>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</si>
  <si>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</si>
  <si>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</si>
  <si>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</si>
  <si>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</si>
  <si>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</si>
  <si>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</si>
  <si>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</si>
  <si>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</si>
  <si>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</si>
  <si>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</si>
  <si>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</si>
  <si>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</si>
  <si>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</si>
  <si>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</si>
  <si>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</si>
  <si>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</si>
  <si>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</si>
  <si>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</si>
  <si>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</si>
  <si>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</si>
  <si>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</si>
  <si>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</si>
  <si>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</si>
  <si>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</si>
  <si>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</si>
  <si>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</si>
  <si>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</si>
  <si>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</si>
  <si>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</si>
  <si>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</si>
  <si>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</si>
  <si>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</si>
  <si>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</si>
  <si>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</si>
  <si>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</si>
  <si>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</si>
  <si>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</si>
  <si>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</si>
  <si>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</si>
  <si>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</si>
  <si>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</si>
  <si>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</si>
  <si>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</si>
  <si>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</si>
  <si>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</si>
  <si>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</si>
  <si>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</si>
  <si>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</si>
  <si>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</si>
  <si>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</si>
  <si>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</si>
  <si>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</si>
  <si>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</si>
  <si>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</si>
  <si>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</si>
  <si>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</si>
  <si>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</si>
  <si>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</si>
  <si>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</si>
  <si>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</si>
  <si>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</si>
  <si>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</si>
  <si>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</si>
  <si>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</si>
  <si>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</si>
  <si>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</si>
  <si>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</si>
  <si>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</si>
  <si>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</si>
  <si>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</si>
  <si>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</si>
  <si>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</si>
  <si>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</si>
  <si>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</si>
  <si>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</si>
  <si>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</si>
  <si>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</si>
  <si>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</si>
  <si>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</si>
  <si>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</si>
  <si>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</si>
  <si>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</si>
  <si>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</si>
  <si>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</si>
  <si>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</si>
  <si>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</si>
  <si>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</si>
  <si>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</si>
  <si>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</si>
  <si>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</si>
  <si>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</si>
  <si>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</si>
  <si>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</si>
  <si>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</si>
  <si>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</si>
  <si>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</si>
  <si>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</si>
  <si>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</si>
  <si>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</si>
  <si>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</si>
  <si>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</si>
  <si>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</si>
  <si>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</si>
  <si>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</si>
  <si>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</si>
  <si>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</si>
  <si>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</si>
  <si>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</si>
  <si>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</si>
  <si>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</si>
  <si>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</si>
  <si>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</si>
  <si>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</si>
  <si>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</si>
  <si>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</si>
  <si>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</si>
  <si>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</si>
  <si>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</si>
  <si>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</si>
  <si>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</si>
  <si>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</si>
  <si>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</si>
  <si>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</si>
  <si>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</si>
  <si>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</si>
  <si>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</si>
  <si>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</si>
  <si>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</si>
  <si>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</si>
  <si>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</si>
  <si>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</si>
  <si>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</si>
  <si>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</si>
  <si>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</si>
  <si>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</si>
  <si>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</si>
  <si>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</si>
  <si>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</si>
  <si>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</si>
  <si>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</si>
  <si>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</si>
  <si>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</si>
  <si>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</si>
  <si>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</si>
  <si>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</si>
  <si>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</si>
  <si>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</si>
  <si>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</si>
  <si>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</si>
  <si>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</si>
  <si>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</si>
  <si>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</si>
  <si>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</si>
  <si>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</si>
  <si>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</si>
  <si>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</si>
  <si>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</si>
  <si>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</si>
  <si>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</si>
  <si>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</si>
  <si>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</si>
  <si>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</si>
  <si>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</si>
  <si>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</si>
  <si>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</si>
  <si>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</si>
  <si>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</si>
  <si>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</si>
  <si>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</si>
  <si>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</si>
  <si>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</si>
  <si>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</si>
  <si>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</si>
  <si>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</si>
  <si>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</si>
  <si>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</si>
  <si>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</si>
  <si>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</si>
  <si>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</si>
  <si>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</si>
  <si>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</si>
  <si>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</si>
  <si>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</si>
  <si>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</si>
  <si>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</si>
  <si>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</si>
  <si>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</si>
  <si>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</si>
  <si>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</si>
  <si>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</si>
  <si>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</si>
  <si>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</si>
  <si>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</si>
  <si>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</si>
  <si>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</si>
  <si>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</si>
  <si>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</si>
  <si>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</si>
  <si>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</si>
  <si>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</si>
  <si>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</si>
  <si>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</si>
  <si>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</si>
  <si>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</si>
  <si>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</si>
  <si>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</si>
  <si>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</si>
  <si>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</si>
  <si>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</si>
  <si>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</si>
  <si>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</si>
  <si>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</si>
  <si>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</si>
  <si>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</si>
  <si>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</si>
  <si>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</si>
  <si>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</si>
  <si>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</si>
  <si>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</si>
  <si>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</si>
  <si>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</si>
  <si>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</si>
  <si>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</si>
  <si>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</si>
  <si>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</si>
  <si>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</si>
  <si>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</si>
  <si>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</si>
  <si>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</si>
  <si>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</si>
  <si>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</si>
  <si>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</si>
  <si>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</si>
  <si>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</si>
  <si>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</si>
  <si>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</si>
  <si>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</si>
  <si>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</si>
  <si>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</si>
  <si>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</si>
  <si>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</si>
  <si>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</si>
  <si>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</si>
  <si>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</si>
  <si>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</si>
  <si>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</si>
  <si>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</si>
  <si>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</si>
  <si>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</si>
  <si>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</si>
  <si>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</si>
  <si>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</si>
  <si>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</si>
  <si>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</si>
  <si>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</si>
  <si>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</si>
  <si>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</si>
  <si>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</si>
  <si>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</si>
  <si>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</si>
  <si>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</si>
  <si>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</si>
  <si>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</si>
  <si>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</si>
  <si>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</si>
  <si>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</si>
  <si>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</si>
  <si>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</si>
  <si>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</si>
  <si>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</si>
  <si>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</si>
  <si>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</si>
  <si>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</si>
  <si>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</si>
  <si>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</si>
  <si>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</si>
  <si>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</si>
  <si>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</si>
  <si>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</si>
  <si>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</si>
  <si>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</si>
  <si>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</si>
  <si>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</si>
  <si>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</si>
  <si>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</si>
  <si>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</si>
  <si>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</si>
  <si>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</si>
  <si>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</si>
  <si>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</si>
  <si>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</si>
  <si>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</si>
  <si>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</si>
  <si>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</si>
  <si>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</si>
  <si>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</si>
  <si>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</si>
  <si>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</si>
  <si>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</si>
  <si>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</si>
  <si>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</si>
  <si>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</si>
  <si>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</si>
  <si>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</si>
  <si>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</si>
  <si>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</si>
  <si>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</si>
  <si>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</si>
  <si>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</si>
  <si>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</si>
  <si>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</si>
  <si>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</si>
  <si>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</si>
  <si>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</si>
  <si>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</si>
  <si>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</si>
  <si>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</si>
  <si>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</si>
  <si>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</si>
  <si>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</si>
  <si>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</si>
  <si>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</si>
  <si>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</si>
  <si>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</si>
  <si>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</si>
  <si>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</si>
  <si>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</si>
  <si>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</si>
  <si>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</si>
  <si>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</si>
  <si>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</si>
  <si>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</si>
  <si>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</si>
  <si>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</si>
  <si>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</si>
  <si>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</si>
  <si>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</si>
  <si>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</si>
  <si>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</si>
  <si>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</si>
  <si>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</si>
  <si>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</si>
  <si>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</si>
  <si>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</si>
  <si>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</si>
  <si>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</si>
  <si>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</si>
  <si>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</si>
  <si>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</si>
  <si>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</si>
  <si>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</si>
  <si>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</si>
  <si>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</si>
  <si>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</si>
  <si>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</si>
  <si>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</si>
  <si>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</si>
  <si>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</si>
  <si>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</si>
  <si>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</si>
  <si>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</si>
  <si>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</si>
  <si>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</si>
  <si>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</si>
  <si>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</si>
  <si>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</si>
  <si>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</si>
  <si>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</si>
  <si>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</si>
  <si>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</si>
  <si>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</si>
  <si>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</si>
  <si>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</si>
  <si>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</si>
  <si>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</si>
  <si>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</si>
  <si>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</si>
  <si>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</si>
  <si>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</si>
  <si>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</si>
  <si>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</si>
  <si>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</si>
  <si>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</si>
  <si>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</si>
  <si>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</si>
  <si>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</si>
  <si>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</si>
  <si>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</si>
  <si>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</si>
  <si>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</si>
  <si>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</si>
  <si>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</si>
  <si>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</si>
  <si>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</si>
  <si>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</si>
  <si>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</si>
  <si>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</si>
  <si>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</si>
  <si>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</si>
  <si>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</si>
  <si>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</si>
  <si>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</si>
  <si>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</si>
  <si>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</si>
  <si>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</si>
  <si>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</si>
  <si>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</si>
  <si>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</si>
  <si>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</si>
  <si>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</si>
  <si>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</si>
  <si>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</si>
  <si>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</si>
  <si>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</si>
  <si>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</si>
  <si>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</si>
  <si>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</si>
  <si>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</si>
  <si>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</si>
  <si>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</si>
  <si>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</si>
  <si>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</si>
  <si>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</si>
  <si>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</si>
  <si>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</si>
  <si>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</si>
  <si>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</si>
  <si>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</si>
  <si>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</si>
  <si>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</si>
  <si>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</si>
  <si>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</si>
  <si>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</si>
  <si>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</si>
  <si>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</si>
  <si>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</si>
  <si>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</si>
  <si>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</si>
  <si>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</si>
  <si>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</si>
  <si>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</si>
  <si>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</si>
  <si>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</si>
  <si>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</si>
  <si>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</si>
  <si>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</si>
  <si>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</si>
  <si>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</si>
  <si>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</si>
  <si>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</si>
  <si>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</si>
  <si>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</si>
  <si>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</si>
  <si>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</si>
  <si>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</si>
  <si>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</si>
  <si>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</si>
  <si>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</si>
  <si>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</si>
  <si>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</si>
  <si>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</si>
  <si>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</si>
  <si>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</si>
  <si>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</si>
  <si>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</si>
  <si>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</si>
  <si>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</si>
  <si>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</si>
  <si>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</si>
  <si>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</si>
  <si>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</si>
  <si>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</si>
  <si>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</si>
  <si>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</si>
  <si>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</si>
  <si>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</si>
  <si>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</si>
  <si>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</si>
  <si>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</si>
  <si>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</si>
  <si>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</si>
  <si>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</si>
  <si>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</si>
  <si>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</si>
  <si>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</si>
  <si>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</si>
  <si>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</si>
  <si>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</si>
  <si>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</si>
  <si>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</si>
  <si>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</si>
  <si>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</si>
  <si>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</si>
  <si>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</si>
  <si>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</si>
  <si>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</si>
  <si>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</si>
  <si>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</si>
  <si>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</si>
  <si>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</si>
  <si>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</si>
  <si>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</si>
  <si>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</si>
  <si>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</si>
  <si>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</si>
  <si>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</si>
  <si>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</si>
  <si>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</si>
  <si>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</si>
  <si>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</si>
  <si>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</si>
  <si>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</si>
  <si>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</si>
  <si>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</si>
  <si>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</si>
  <si>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</si>
  <si>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</si>
  <si>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</si>
  <si>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</si>
  <si>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</si>
  <si>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</si>
  <si>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</si>
  <si>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</si>
  <si>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</si>
  <si>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</si>
  <si>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</si>
  <si>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</si>
  <si>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</si>
  <si>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</si>
  <si>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</si>
  <si>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</si>
  <si>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</si>
  <si>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</si>
  <si>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</si>
  <si>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</si>
  <si>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</si>
  <si>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</si>
  <si>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</si>
  <si>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</si>
  <si>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</si>
  <si>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</si>
  <si>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</si>
  <si>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</si>
  <si>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</si>
  <si>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</si>
  <si>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</si>
  <si>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</si>
  <si>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</si>
  <si>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</si>
  <si>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</si>
  <si>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</si>
  <si>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</si>
  <si>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</si>
  <si>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</si>
  <si>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</si>
  <si>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</si>
  <si>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</si>
  <si>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</si>
  <si>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</si>
  <si>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</si>
  <si>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</si>
  <si>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</si>
  <si>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</si>
  <si>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</si>
  <si>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</si>
  <si>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</si>
  <si>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</si>
  <si>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</si>
  <si>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</si>
  <si>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</si>
  <si>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</si>
  <si>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</si>
  <si>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</si>
  <si>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</si>
  <si>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</si>
  <si>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</si>
  <si>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</si>
  <si>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</si>
  <si>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</si>
  <si>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</si>
  <si>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</si>
  <si>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</si>
  <si>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</si>
  <si>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</si>
  <si>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</si>
  <si>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</si>
  <si>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</si>
  <si>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</si>
  <si>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</si>
  <si>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</si>
  <si>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</si>
  <si>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</si>
  <si>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</si>
  <si>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</si>
  <si>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</si>
  <si>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</si>
  <si>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</si>
  <si>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</si>
  <si>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</si>
  <si>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</si>
  <si>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</si>
  <si>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</si>
  <si>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</si>
  <si>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</si>
  <si>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</si>
  <si>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</si>
  <si>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</si>
  <si>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</si>
  <si>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</si>
  <si>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</si>
  <si>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</si>
  <si>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</si>
  <si>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</si>
  <si>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</si>
  <si>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</si>
  <si>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</si>
  <si>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</si>
  <si>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</si>
  <si>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</si>
  <si>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</si>
  <si>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</si>
  <si>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</si>
  <si>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</si>
  <si>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</si>
  <si>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</si>
  <si>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</si>
  <si>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</si>
  <si>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</si>
  <si>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</si>
  <si>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</si>
  <si>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</si>
  <si>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</si>
  <si>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</si>
  <si>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</si>
  <si>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</si>
  <si>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</si>
  <si>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</si>
  <si>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</si>
  <si>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</si>
  <si>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</si>
  <si>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</si>
  <si>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</si>
  <si>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</si>
  <si>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</si>
  <si>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</si>
  <si>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</si>
  <si>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</si>
  <si>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</si>
  <si>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</si>
  <si>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</si>
  <si>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</si>
  <si>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</si>
  <si>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</si>
  <si>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</si>
  <si>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</si>
  <si>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</si>
  <si>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</si>
  <si>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</si>
  <si>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</si>
  <si>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</si>
  <si>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</si>
  <si>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</si>
  <si>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</si>
  <si>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</si>
  <si>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</si>
  <si>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</si>
  <si>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</si>
  <si>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</si>
  <si>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</si>
  <si>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</si>
  <si>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</si>
  <si>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</si>
  <si>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</si>
  <si>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</si>
  <si>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</si>
  <si>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</si>
  <si>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</si>
  <si>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</si>
  <si>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</si>
  <si>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</si>
  <si>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</si>
  <si>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</si>
  <si>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</si>
  <si>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</si>
  <si>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</si>
  <si>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</si>
  <si>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</si>
  <si>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</si>
  <si>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</si>
  <si>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</si>
  <si>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</si>
  <si>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</si>
  <si>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</si>
  <si>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</si>
  <si>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</si>
  <si>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</si>
  <si>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</si>
  <si>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</si>
  <si>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</si>
  <si>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</si>
  <si>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</si>
  <si>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</si>
  <si>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</si>
  <si>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</si>
  <si>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</si>
  <si>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</si>
  <si>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</si>
  <si>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</si>
  <si>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</si>
  <si>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</si>
  <si>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</si>
  <si>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</si>
  <si>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</si>
  <si>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</si>
  <si>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</si>
  <si>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</si>
  <si>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</si>
  <si>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</si>
  <si>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</si>
  <si>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</si>
  <si>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</si>
  <si>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</si>
  <si>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</si>
  <si>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</si>
  <si>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</si>
  <si>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</si>
  <si>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</si>
  <si>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</si>
  <si>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</si>
  <si>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</si>
  <si>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</si>
  <si>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</si>
  <si>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</si>
  <si>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</si>
  <si>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</si>
  <si>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</si>
  <si>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</si>
  <si>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</si>
  <si>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</si>
  <si>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</si>
  <si>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</si>
  <si>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</si>
  <si>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</si>
  <si>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</si>
  <si>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</si>
  <si>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</si>
  <si>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</si>
  <si>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</si>
  <si>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</si>
  <si>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</si>
  <si>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</si>
  <si>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</si>
  <si>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</si>
  <si>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</si>
  <si>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</si>
  <si>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</si>
  <si>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</si>
  <si>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</si>
  <si>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</si>
  <si>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</si>
  <si>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</si>
  <si>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</si>
  <si>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</si>
  <si>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</si>
  <si>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</si>
  <si>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</si>
  <si>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</si>
  <si>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</si>
  <si>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</si>
  <si>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</si>
  <si>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</si>
  <si>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</si>
  <si>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</si>
  <si>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</si>
  <si>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</si>
  <si>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</si>
  <si>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</si>
  <si>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</si>
  <si>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</si>
  <si>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</si>
  <si>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</si>
  <si>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</si>
  <si>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</si>
  <si>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</si>
  <si>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</si>
  <si>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</si>
  <si>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</si>
  <si>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</si>
  <si>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</si>
  <si>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</si>
  <si>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</si>
  <si>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</si>
  <si>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</si>
  <si>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</si>
  <si>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</si>
  <si>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</si>
  <si>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</si>
  <si>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</si>
  <si>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</si>
  <si>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</si>
  <si>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</si>
  <si>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</si>
  <si>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</si>
  <si>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</si>
  <si>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</si>
  <si>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</si>
  <si>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</si>
  <si>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</si>
  <si>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</si>
  <si>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</si>
  <si>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</si>
  <si>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</si>
  <si>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</si>
  <si>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</si>
  <si>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</si>
  <si>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</si>
  <si>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</si>
  <si>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</si>
  <si>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</si>
  <si>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</si>
  <si>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</si>
  <si>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</si>
  <si>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</si>
  <si>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</si>
  <si>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</si>
  <si>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</si>
  <si>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</si>
  <si>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</si>
  <si>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</si>
  <si>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</si>
  <si>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</si>
  <si>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</si>
  <si>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</si>
  <si>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</si>
  <si>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</si>
  <si>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</si>
  <si>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</si>
  <si>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</si>
  <si>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</si>
  <si>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</si>
  <si>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</si>
  <si>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</si>
  <si>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</si>
  <si>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</si>
  <si>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</si>
  <si>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</si>
  <si>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</si>
  <si>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</si>
  <si>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</si>
  <si>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</si>
  <si>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</si>
  <si>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</si>
  <si>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</si>
  <si>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</si>
  <si>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</si>
  <si>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</si>
  <si>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</si>
  <si>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</si>
  <si>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</si>
  <si>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</si>
  <si>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</si>
  <si>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</si>
  <si>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</si>
  <si>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</si>
  <si>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</si>
  <si>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</si>
  <si>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</si>
  <si>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</si>
  <si>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</si>
  <si>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</si>
  <si>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</si>
  <si>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</si>
  <si>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</si>
  <si>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</si>
  <si>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</si>
  <si>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</si>
  <si>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</si>
  <si>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</si>
  <si>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</si>
  <si>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</si>
  <si>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</si>
  <si>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</si>
  <si>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</si>
  <si>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</si>
  <si>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</si>
  <si>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</si>
  <si>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</si>
  <si>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</si>
  <si>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</si>
  <si>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</si>
  <si>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</si>
  <si>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</si>
  <si>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</si>
  <si>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</si>
  <si>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</si>
  <si>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</si>
  <si>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</si>
  <si>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</si>
  <si>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</si>
  <si>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</si>
  <si>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</si>
  <si>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</si>
  <si>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</si>
  <si>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</si>
  <si>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</si>
  <si>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</si>
  <si>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</si>
  <si>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</si>
  <si>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</si>
  <si>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</si>
  <si>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</si>
  <si>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</si>
  <si>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</si>
  <si>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</si>
  <si>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</si>
  <si>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</si>
  <si>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</si>
  <si>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</si>
  <si>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</si>
  <si>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</si>
  <si>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</si>
  <si>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</si>
  <si>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</si>
  <si>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</si>
  <si>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</si>
  <si>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</si>
  <si>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</si>
  <si>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</si>
  <si>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</si>
  <si>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</si>
  <si>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</si>
  <si>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</si>
  <si>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</si>
  <si>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</si>
  <si>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</si>
  <si>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</si>
  <si>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</si>
  <si>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</si>
  <si>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</si>
  <si>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</si>
  <si>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</si>
  <si>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</si>
  <si>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</si>
  <si>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</si>
  <si>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</si>
  <si>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</si>
  <si>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</si>
  <si>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</si>
  <si>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</si>
  <si>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</si>
  <si>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</si>
  <si>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</si>
  <si>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</si>
  <si>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</si>
  <si>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</si>
  <si>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</si>
  <si>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</si>
  <si>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</si>
  <si>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</si>
  <si>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</si>
  <si>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</si>
  <si>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</si>
  <si>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</si>
  <si>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</si>
  <si>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</si>
  <si>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</si>
  <si>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</si>
  <si>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</si>
  <si>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</si>
  <si>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</si>
  <si>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</si>
  <si>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</si>
  <si>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</si>
  <si>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</si>
  <si>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</si>
  <si>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</si>
  <si>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</si>
  <si>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</si>
  <si>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</si>
  <si>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</si>
  <si>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</si>
  <si>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</si>
  <si>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</si>
  <si>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</si>
  <si>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</si>
  <si>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</si>
  <si>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</si>
  <si>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</si>
  <si>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</si>
  <si>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</si>
  <si>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</si>
  <si>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</si>
  <si>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</si>
  <si>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</si>
  <si>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</si>
  <si>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</si>
  <si>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</si>
  <si>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</si>
  <si>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</si>
  <si>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</si>
  <si>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</si>
  <si>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</si>
  <si>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</si>
  <si>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</si>
  <si>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</si>
  <si>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</si>
  <si>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</si>
  <si>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</si>
  <si>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</si>
  <si>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</si>
  <si>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</si>
  <si>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</si>
  <si>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</si>
  <si>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</si>
  <si>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</si>
  <si>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</si>
  <si>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</si>
  <si>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</si>
  <si>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</si>
  <si>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</si>
  <si>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</si>
  <si>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</si>
  <si>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</si>
  <si>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</si>
  <si>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</si>
  <si>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</si>
  <si>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</si>
  <si>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</si>
  <si>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</si>
  <si>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</si>
  <si>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</si>
  <si>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</si>
  <si>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</si>
  <si>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</si>
  <si>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</si>
  <si>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</si>
  <si>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</si>
  <si>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</si>
  <si>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</si>
  <si>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</si>
  <si>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</si>
  <si>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</si>
  <si>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</si>
  <si>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</si>
  <si>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</si>
  <si>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</si>
  <si>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</si>
  <si>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</si>
  <si>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</si>
  <si>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</si>
  <si>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</si>
  <si>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</si>
  <si>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</si>
  <si>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</si>
  <si>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</si>
  <si>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</si>
  <si>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</si>
  <si>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</si>
  <si>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</si>
  <si>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</si>
  <si>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</si>
  <si>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</si>
  <si>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</si>
  <si>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</si>
  <si>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</si>
  <si>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</si>
  <si>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</si>
  <si>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</si>
  <si>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</si>
  <si>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</si>
  <si>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</si>
  <si>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</si>
  <si>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</si>
  <si>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</si>
  <si>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</si>
  <si>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</si>
  <si>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</si>
  <si>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</si>
  <si>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</si>
  <si>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</si>
  <si>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</si>
  <si>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</si>
  <si>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</si>
  <si>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</si>
  <si>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</si>
  <si>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</si>
  <si>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</si>
  <si>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</si>
  <si>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</si>
  <si>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</si>
  <si>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</si>
  <si>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</si>
  <si>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</si>
  <si>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</si>
  <si>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</si>
  <si>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</si>
  <si>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</si>
  <si>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</si>
  <si>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</si>
  <si>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</si>
  <si>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</si>
  <si>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</si>
  <si>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</si>
  <si>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</si>
  <si>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</si>
  <si>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</si>
  <si>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</si>
  <si>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</si>
  <si>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</si>
  <si>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</si>
  <si>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</si>
  <si>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</si>
  <si>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</si>
  <si>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</si>
  <si>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</si>
  <si>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</si>
  <si>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</si>
  <si>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</si>
  <si>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</si>
  <si>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</si>
  <si>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</si>
  <si>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</si>
  <si>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</si>
  <si>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</si>
  <si>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</si>
  <si>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</si>
  <si>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</si>
  <si>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</si>
  <si>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</si>
  <si>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</si>
  <si>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</si>
  <si>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</si>
  <si>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</si>
  <si>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</si>
  <si>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</si>
  <si>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</si>
  <si>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</si>
  <si>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</si>
  <si>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</si>
  <si>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</si>
  <si>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</si>
  <si>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</si>
  <si>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</si>
  <si>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</si>
  <si>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</si>
  <si>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</si>
  <si>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</si>
  <si>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</si>
  <si>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</si>
  <si>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</si>
  <si>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</si>
  <si>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</si>
  <si>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</si>
  <si>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</si>
  <si>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</si>
  <si>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</si>
  <si>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</si>
  <si>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</si>
  <si>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</si>
  <si>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</si>
  <si>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</si>
  <si>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</si>
  <si>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</si>
  <si>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</si>
  <si>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</si>
  <si>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</si>
  <si>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</si>
  <si>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</si>
  <si>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</si>
  <si>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</si>
  <si>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</si>
  <si>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</si>
  <si>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</si>
  <si>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</si>
  <si>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</si>
  <si>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</si>
  <si>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</si>
  <si>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</si>
  <si>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</si>
  <si>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</si>
  <si>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</si>
  <si>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</si>
  <si>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</si>
  <si>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</si>
  <si>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</si>
  <si>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</si>
  <si>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</si>
  <si>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</si>
  <si>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</si>
  <si>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</si>
  <si>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</si>
  <si>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</si>
  <si>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</si>
  <si>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</si>
  <si>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</si>
  <si>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</si>
  <si>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</si>
  <si>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</si>
  <si>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</si>
  <si>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</si>
  <si>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</si>
  <si>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</si>
  <si>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</si>
  <si>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</si>
  <si>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</si>
  <si>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</si>
  <si>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</si>
  <si>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</si>
  <si>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</si>
  <si>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</si>
  <si>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</si>
  <si>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</si>
  <si>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</si>
  <si>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</si>
  <si>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</si>
  <si>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</si>
  <si>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</si>
  <si>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</si>
  <si>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</si>
  <si>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</si>
  <si>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</si>
  <si>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</si>
  <si>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</si>
  <si>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</si>
  <si>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</si>
  <si>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</si>
  <si>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</si>
  <si>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</si>
  <si>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</si>
  <si>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</si>
  <si>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</si>
  <si>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</si>
  <si>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</si>
  <si>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</si>
  <si>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</si>
  <si>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</si>
  <si>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</si>
  <si>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</si>
  <si>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</si>
  <si>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</si>
  <si>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</si>
  <si>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</si>
  <si>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</si>
  <si>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</si>
  <si>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</si>
  <si>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</si>
  <si>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</si>
  <si>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</si>
  <si>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</si>
  <si>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</si>
  <si>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</si>
  <si>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</si>
  <si>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</si>
  <si>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</si>
  <si>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</si>
  <si>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</si>
  <si>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</si>
  <si>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</si>
  <si>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</si>
  <si>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</si>
  <si>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</si>
  <si>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</si>
  <si>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</si>
  <si>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</si>
  <si>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</si>
  <si>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</si>
  <si>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</si>
  <si>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</si>
  <si>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</si>
  <si>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</si>
  <si>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</si>
  <si>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</si>
  <si>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</si>
  <si>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</si>
  <si>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</si>
  <si>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</si>
  <si>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</si>
  <si>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</si>
  <si>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</si>
  <si>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</si>
  <si>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</si>
  <si>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</si>
  <si>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</si>
  <si>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</si>
  <si>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</si>
  <si>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</si>
  <si>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</si>
  <si>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</si>
  <si>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</si>
  <si>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</si>
  <si>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</si>
  <si>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</si>
  <si>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</si>
  <si>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</si>
  <si>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</si>
  <si>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</si>
  <si>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</si>
  <si>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</si>
  <si>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</si>
  <si>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</si>
  <si>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</si>
  <si>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</si>
  <si>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</si>
  <si>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</si>
  <si>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</si>
  <si>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</si>
  <si>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</si>
  <si>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</si>
  <si>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</si>
  <si>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</si>
  <si>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</si>
  <si>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</si>
  <si>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</si>
  <si>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</si>
  <si>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</si>
  <si>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</si>
  <si>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</si>
  <si>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</si>
  <si>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</si>
  <si>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</si>
  <si>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</si>
  <si>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</si>
  <si>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</si>
  <si>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</si>
  <si>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</si>
  <si>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</si>
  <si>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</si>
  <si>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</si>
  <si>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</si>
  <si>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</si>
  <si>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</si>
  <si>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</si>
  <si>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</si>
  <si>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</si>
  <si>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</si>
  <si>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</si>
  <si>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</si>
  <si>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</si>
  <si>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</si>
  <si>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</si>
  <si>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</si>
  <si>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</si>
  <si>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</si>
  <si>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</si>
  <si>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</si>
  <si>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</si>
  <si>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</si>
  <si>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</si>
  <si>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</si>
  <si>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</si>
  <si>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</si>
  <si>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</si>
  <si>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</si>
  <si>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</si>
  <si>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</si>
  <si>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</si>
  <si>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</si>
  <si>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</si>
  <si>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</si>
  <si>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</si>
  <si>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</si>
  <si>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</si>
  <si>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</si>
  <si>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</si>
  <si>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</si>
  <si>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</si>
  <si>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</si>
  <si>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</si>
  <si>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</si>
  <si>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</si>
  <si>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</si>
  <si>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</si>
  <si>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</si>
  <si>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</si>
  <si>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</si>
  <si>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</si>
  <si>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</si>
  <si>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</si>
  <si>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</si>
  <si>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</si>
  <si>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</si>
  <si>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</si>
  <si>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</si>
  <si>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</si>
  <si>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</si>
  <si>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</si>
  <si>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</si>
  <si>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</si>
  <si>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</si>
  <si>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</si>
  <si>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</si>
  <si>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</si>
  <si>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</si>
  <si>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</si>
  <si>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</si>
  <si>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</si>
  <si>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</si>
  <si>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</si>
  <si>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</si>
  <si>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</si>
  <si>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</si>
  <si>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</si>
  <si>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</si>
  <si>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</si>
  <si>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</si>
  <si>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</si>
  <si>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</si>
  <si>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</si>
  <si>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</si>
  <si>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</si>
  <si>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</si>
  <si>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</si>
  <si>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</si>
  <si>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</si>
  <si>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</si>
  <si>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</si>
  <si>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</si>
  <si>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</si>
  <si>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</si>
  <si>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</si>
  <si>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</si>
  <si>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</si>
  <si>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</si>
  <si>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</si>
  <si>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</si>
  <si>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</si>
  <si>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</si>
  <si>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</si>
  <si>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</si>
  <si>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</si>
  <si>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</si>
  <si>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</si>
  <si>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</si>
  <si>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</si>
  <si>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</si>
  <si>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</si>
  <si>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</si>
  <si>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</si>
  <si>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</si>
  <si>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</si>
  <si>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</si>
  <si>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</si>
  <si>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</si>
  <si>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</si>
  <si>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</si>
  <si>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</si>
  <si>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</si>
  <si>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</si>
  <si>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</si>
  <si>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</si>
  <si>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</si>
  <si>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</si>
  <si>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</si>
  <si>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</si>
  <si>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</si>
  <si>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</si>
  <si>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</si>
  <si>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</si>
  <si>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</si>
  <si>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</si>
  <si>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</si>
  <si>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</si>
  <si>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</si>
  <si>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</si>
  <si>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</si>
  <si>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</si>
  <si>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</si>
  <si>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</si>
  <si>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</si>
  <si>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</si>
  <si>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</si>
  <si>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</si>
  <si>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</si>
  <si>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</si>
  <si>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</si>
  <si>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</si>
  <si>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</si>
  <si>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</si>
  <si>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</si>
  <si>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</si>
  <si>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</si>
  <si>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</si>
  <si>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</si>
  <si>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</si>
  <si>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</si>
  <si>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</si>
  <si>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</si>
  <si>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</si>
  <si>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</si>
  <si>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</si>
  <si>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</si>
  <si>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</si>
  <si>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</si>
  <si>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</si>
  <si>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</si>
  <si>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</si>
  <si>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</si>
  <si>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</si>
  <si>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</si>
  <si>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</si>
  <si>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</si>
  <si>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</si>
  <si>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</si>
  <si>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</si>
  <si>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</si>
  <si>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</si>
  <si>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</si>
  <si>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</si>
  <si>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</si>
  <si>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</si>
  <si>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</si>
  <si>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</si>
  <si>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</si>
  <si>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</si>
  <si>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</si>
  <si>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</si>
  <si>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</si>
  <si>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</si>
  <si>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</si>
  <si>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</si>
  <si>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</si>
  <si>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</si>
  <si>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</si>
  <si>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</si>
  <si>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</si>
  <si>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</si>
  <si>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</si>
  <si>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</si>
  <si>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</si>
  <si>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</si>
  <si>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</si>
  <si>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</si>
  <si>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</si>
  <si>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</si>
  <si>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</si>
  <si>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</si>
  <si>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</si>
  <si>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</si>
  <si>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</si>
  <si>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</si>
  <si>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</si>
  <si>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</si>
  <si>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</si>
  <si>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</si>
  <si>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</si>
  <si>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</si>
  <si>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</si>
  <si>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</si>
  <si>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</si>
  <si>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</si>
  <si>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</si>
  <si>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</si>
  <si>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</si>
  <si>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</si>
  <si>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</si>
  <si>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</si>
  <si>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</si>
  <si>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</si>
  <si>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</si>
  <si>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</si>
  <si>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</si>
  <si>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</si>
  <si>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</si>
  <si>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</si>
  <si>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</si>
  <si>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</si>
  <si>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</si>
  <si>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</si>
  <si>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</si>
  <si>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</si>
  <si>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</si>
  <si>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</si>
  <si>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</si>
  <si>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</si>
  <si>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</si>
  <si>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</si>
  <si>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</si>
  <si>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</si>
  <si>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</si>
  <si>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</si>
  <si>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</si>
  <si>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</si>
  <si>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</si>
  <si>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</si>
  <si>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</si>
  <si>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</si>
  <si>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</si>
  <si>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</si>
  <si>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</si>
  <si>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</si>
  <si>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</si>
  <si>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</si>
  <si>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</si>
  <si>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</si>
  <si>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</si>
  <si>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</si>
  <si>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</si>
  <si>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</si>
  <si>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</si>
  <si>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</si>
  <si>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</si>
  <si>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</si>
  <si>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</si>
  <si>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</si>
  <si>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</si>
  <si>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</si>
  <si>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</si>
  <si>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</si>
  <si>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</si>
  <si>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</si>
  <si>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</si>
  <si>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</si>
  <si>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</si>
  <si>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</si>
  <si>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</si>
  <si>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</si>
  <si>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</si>
  <si>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</si>
  <si>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</si>
  <si>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</si>
  <si>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</si>
  <si>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</si>
  <si>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</si>
  <si>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</si>
  <si>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</si>
  <si>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</si>
  <si>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</si>
  <si>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</si>
  <si>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</si>
  <si>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</si>
  <si>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</si>
  <si>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</si>
  <si>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</si>
  <si>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</si>
  <si>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</si>
  <si>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</si>
  <si>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</si>
  <si>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</si>
  <si>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</si>
  <si>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</si>
  <si>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</si>
  <si>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</si>
  <si>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</si>
  <si>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</si>
  <si>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</si>
  <si>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</si>
  <si>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</si>
  <si>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</si>
  <si>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</si>
  <si>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</si>
  <si>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</si>
  <si>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</si>
  <si>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</si>
  <si>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</si>
  <si>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</si>
  <si>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</si>
  <si>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</si>
  <si>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</si>
  <si>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</si>
  <si>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</si>
  <si>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</si>
  <si>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</si>
  <si>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</si>
  <si>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</si>
  <si>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</si>
  <si>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</si>
  <si>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</si>
  <si>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</si>
  <si>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</si>
  <si>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</si>
  <si>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</si>
  <si>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</si>
  <si>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</si>
  <si>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</si>
  <si>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</si>
  <si>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</si>
  <si>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</si>
  <si>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</si>
  <si>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</si>
  <si>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</si>
  <si>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</si>
  <si>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</si>
  <si>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</si>
  <si>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</si>
  <si>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</si>
  <si>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</si>
  <si>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</si>
  <si>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</si>
  <si>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</si>
  <si>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</si>
  <si>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</si>
  <si>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</si>
  <si>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</si>
  <si>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</si>
  <si>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</si>
  <si>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</si>
  <si>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</si>
  <si>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</si>
  <si>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</si>
  <si>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</si>
  <si>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</si>
  <si>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</si>
  <si>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</si>
  <si>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</si>
  <si>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</si>
  <si>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</si>
  <si>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</si>
  <si>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</si>
  <si>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</si>
  <si>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</si>
  <si>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</si>
  <si>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</si>
  <si>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</si>
  <si>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</si>
  <si>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</si>
  <si>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</si>
  <si>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</si>
  <si>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</si>
  <si>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</si>
  <si>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</si>
  <si>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</si>
  <si>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</si>
  <si>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</si>
  <si>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</si>
  <si>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</si>
  <si>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</si>
  <si>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</si>
  <si>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</si>
  <si>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</si>
  <si>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</si>
  <si>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</si>
  <si>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</si>
  <si>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</si>
  <si>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</si>
  <si>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</si>
  <si>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</si>
  <si>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</si>
  <si>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</si>
  <si>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</si>
  <si>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</si>
  <si>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</si>
  <si>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</si>
  <si>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</si>
  <si>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</si>
  <si>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</si>
  <si>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</si>
  <si>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</si>
  <si>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</si>
  <si>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</si>
  <si>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</si>
  <si>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</si>
  <si>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</si>
  <si>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</si>
  <si>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</si>
  <si>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</si>
  <si>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</si>
  <si>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</si>
  <si>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</si>
  <si>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</si>
  <si>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</si>
  <si>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</si>
  <si>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</si>
  <si>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</si>
  <si>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</si>
  <si>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</si>
  <si>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</si>
  <si>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</si>
  <si>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</si>
  <si>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</si>
  <si>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</si>
  <si>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</si>
  <si>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</si>
  <si>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</si>
  <si>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</si>
  <si>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</si>
  <si>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</si>
  <si>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</si>
  <si>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</si>
  <si>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</si>
  <si>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</si>
  <si>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</si>
  <si>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</si>
  <si>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</si>
  <si>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</si>
  <si>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</si>
  <si>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</si>
  <si>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</si>
  <si>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</si>
  <si>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</si>
  <si>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</si>
  <si>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</si>
  <si>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</si>
  <si>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</si>
  <si>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</si>
  <si>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</si>
  <si>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</si>
  <si>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</si>
  <si>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</si>
  <si>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</si>
  <si>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</si>
  <si>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</si>
  <si>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</si>
  <si>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</si>
  <si>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</si>
  <si>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</si>
  <si>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</si>
  <si>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</si>
  <si>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</si>
  <si>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</si>
  <si>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</si>
  <si>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</si>
  <si>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</si>
  <si>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</si>
  <si>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</si>
  <si>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</si>
  <si>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</si>
  <si>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</si>
  <si>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</si>
  <si>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</si>
  <si>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</si>
  <si>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</si>
  <si>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</si>
  <si>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</si>
  <si>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</si>
  <si>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</si>
  <si>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</si>
  <si>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</si>
  <si>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</si>
  <si>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</si>
  <si>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</si>
  <si>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</si>
  <si>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</si>
  <si>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</si>
  <si>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</si>
  <si>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</si>
  <si>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</si>
  <si>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</si>
  <si>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</si>
  <si>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</si>
  <si>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</si>
  <si>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</si>
  <si>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</si>
  <si>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</si>
  <si>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</si>
  <si>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</si>
  <si>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</si>
  <si>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</si>
  <si>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</si>
  <si>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</si>
  <si>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</si>
  <si>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</si>
  <si>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</si>
  <si>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</si>
  <si>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</si>
  <si>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</si>
  <si>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</si>
  <si>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</si>
  <si>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</si>
  <si>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</si>
  <si>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</si>
  <si>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</si>
  <si>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</si>
  <si>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</si>
  <si>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</si>
  <si>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</si>
  <si>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</si>
  <si>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</si>
  <si>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</si>
  <si>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</si>
  <si>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</si>
  <si>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</si>
  <si>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</si>
  <si>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</si>
  <si>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</si>
  <si>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</si>
  <si>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</si>
  <si>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</si>
  <si>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</si>
  <si>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</si>
  <si>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</si>
  <si>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</si>
  <si>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</si>
  <si>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</si>
  <si>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</si>
  <si>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</si>
  <si>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</si>
  <si>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</si>
  <si>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</si>
  <si>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</si>
  <si>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</si>
  <si>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</si>
  <si>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</si>
  <si>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</si>
  <si>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</si>
  <si>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</si>
  <si>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</si>
  <si>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</si>
  <si>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</si>
  <si>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</si>
  <si>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</si>
  <si>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</si>
  <si>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</si>
  <si>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</si>
  <si>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</si>
  <si>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</si>
  <si>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</si>
  <si>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</si>
  <si>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</si>
  <si>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</si>
  <si>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</si>
  <si>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</si>
  <si>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</si>
  <si>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</si>
  <si>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</si>
  <si>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</si>
  <si>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</si>
  <si>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</si>
  <si>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</si>
  <si>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</si>
  <si>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</si>
  <si>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</si>
  <si>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</si>
  <si>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</si>
  <si>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</si>
  <si>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</si>
  <si>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</si>
  <si>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</si>
  <si>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</si>
  <si>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</si>
  <si>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</si>
  <si>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</si>
  <si>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</si>
  <si>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</si>
  <si>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</si>
  <si>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</si>
  <si>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</si>
  <si>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</si>
  <si>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</si>
  <si>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</si>
  <si>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</si>
  <si>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</si>
  <si>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</si>
  <si>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</si>
  <si>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</si>
  <si>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</si>
  <si>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</si>
  <si>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</si>
  <si>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</si>
  <si>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</si>
  <si>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</si>
  <si>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</si>
  <si>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</si>
  <si>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</si>
  <si>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</si>
  <si>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</si>
  <si>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</si>
  <si>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</si>
  <si>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</si>
  <si>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</si>
  <si>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</si>
  <si>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</si>
  <si>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</si>
  <si>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</si>
  <si>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</si>
  <si>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</si>
  <si>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</si>
  <si>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</si>
  <si>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</si>
  <si>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</si>
  <si>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</si>
  <si>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</si>
  <si>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</si>
  <si>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</si>
  <si>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</si>
  <si>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</si>
  <si>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</si>
  <si>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</si>
  <si>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</si>
  <si>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</si>
  <si>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</si>
  <si>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</si>
  <si>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</si>
  <si>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</si>
  <si>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</si>
  <si>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</si>
  <si>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</si>
  <si>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</si>
  <si>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</si>
  <si>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</si>
  <si>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</si>
  <si>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</si>
  <si>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</si>
  <si>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</si>
  <si>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</si>
  <si>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</si>
  <si>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</si>
  <si>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</si>
  <si>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</si>
  <si>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</si>
  <si>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</si>
  <si>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</si>
  <si>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</si>
  <si>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</si>
  <si>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</si>
  <si>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</si>
  <si>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</si>
  <si>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</si>
  <si>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</si>
  <si>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</si>
  <si>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</si>
  <si>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</si>
  <si>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</si>
  <si>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</si>
  <si>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</si>
  <si>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</si>
  <si>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</si>
  <si>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</si>
  <si>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</si>
  <si>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</si>
  <si>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</si>
  <si>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</si>
  <si>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</si>
  <si>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</si>
  <si>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</si>
  <si>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</si>
  <si>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</si>
  <si>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</si>
  <si>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</si>
  <si>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</si>
  <si>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</si>
  <si>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</si>
  <si>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</si>
  <si>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</si>
  <si>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</si>
  <si>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</si>
  <si>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</si>
  <si>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</si>
  <si>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</si>
  <si>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</si>
  <si>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</si>
  <si>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</si>
  <si>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</si>
  <si>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</si>
  <si>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</si>
  <si>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</si>
  <si>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</si>
  <si>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</si>
  <si>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</si>
  <si>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</si>
  <si>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</si>
  <si>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</si>
  <si>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</si>
  <si>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</si>
  <si>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</si>
  <si>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</si>
  <si>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</si>
  <si>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</si>
  <si>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</si>
  <si>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</si>
  <si>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</si>
  <si>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</si>
  <si>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</si>
  <si>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</si>
  <si>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</si>
  <si>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</si>
  <si>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</si>
  <si>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</si>
  <si>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</si>
  <si>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</si>
  <si>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</si>
  <si>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</si>
  <si>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</si>
  <si>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</si>
  <si>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</si>
  <si>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</si>
  <si>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</si>
  <si>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</si>
  <si>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</si>
  <si>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</si>
  <si>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</si>
  <si>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</si>
  <si>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</si>
  <si>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</si>
  <si>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</si>
  <si>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</si>
  <si>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</si>
  <si>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</si>
  <si>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</si>
  <si>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</si>
  <si>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</si>
  <si>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</si>
  <si>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</si>
  <si>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</si>
  <si>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</si>
  <si>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</si>
  <si>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</si>
  <si>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</si>
  <si>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</si>
  <si>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</si>
  <si>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</si>
  <si>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</si>
  <si>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</si>
  <si>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</si>
  <si>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</si>
  <si>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</si>
  <si>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</si>
  <si>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</si>
  <si>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</si>
  <si>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</si>
  <si>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</si>
  <si>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</si>
  <si>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</si>
  <si>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</si>
  <si>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</si>
  <si>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</si>
  <si>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</si>
  <si>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</si>
  <si>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</si>
  <si>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</si>
  <si>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</si>
  <si>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</si>
  <si>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</si>
  <si>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</si>
  <si>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</si>
  <si>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</si>
  <si>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</si>
  <si>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</si>
  <si>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</si>
  <si>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</si>
  <si>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</si>
  <si>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</si>
  <si>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</si>
  <si>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</si>
  <si>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</si>
  <si>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</si>
  <si>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</si>
  <si>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</si>
  <si>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</si>
  <si>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</si>
  <si>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</si>
  <si>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</si>
  <si>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</si>
  <si>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</si>
  <si>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</si>
  <si>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</si>
  <si>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</si>
  <si>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</si>
  <si>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</si>
  <si>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</si>
  <si>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</si>
  <si>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</si>
  <si>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</si>
  <si>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</si>
  <si>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</si>
  <si>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</si>
  <si>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</si>
  <si>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</si>
  <si>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</si>
  <si>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</si>
  <si>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</si>
  <si>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</si>
  <si>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</si>
  <si>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</si>
  <si>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</si>
  <si>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</si>
  <si>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</si>
  <si>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</si>
  <si>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</si>
  <si>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</si>
  <si>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</si>
  <si>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</si>
  <si>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</si>
  <si>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</si>
  <si>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</si>
  <si>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</si>
  <si>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</si>
  <si>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</si>
  <si>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</si>
  <si>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</si>
  <si>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</si>
  <si>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</si>
  <si>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</si>
  <si>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</si>
  <si>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</si>
  <si>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</si>
  <si>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</si>
  <si>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</si>
  <si>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</si>
  <si>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</si>
  <si>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</si>
  <si>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</si>
  <si>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</si>
  <si>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</si>
  <si>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</si>
  <si>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</si>
  <si>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</si>
  <si>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</si>
  <si>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</si>
  <si>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</si>
  <si>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</si>
  <si>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</si>
  <si>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</si>
  <si>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</si>
  <si>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</si>
  <si>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</si>
  <si>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</si>
  <si>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</si>
  <si>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</si>
  <si>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</si>
  <si>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</si>
  <si>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</si>
  <si>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</si>
  <si>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</si>
  <si>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</si>
  <si>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</si>
  <si>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</si>
  <si>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</si>
  <si>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</si>
  <si>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</si>
  <si>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</si>
  <si>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</si>
  <si>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</si>
  <si>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</si>
  <si>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</si>
  <si>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</si>
  <si>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</si>
  <si>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</si>
  <si>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</si>
  <si>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</si>
  <si>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</si>
  <si>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</si>
  <si>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</si>
  <si>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</si>
  <si>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</si>
  <si>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</si>
  <si>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</si>
  <si>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</si>
  <si>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</si>
  <si>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</si>
  <si>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</si>
  <si>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</si>
  <si>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</si>
  <si>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</si>
  <si>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</si>
  <si>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</si>
  <si>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</si>
  <si>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</si>
  <si>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</si>
  <si>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</si>
  <si>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</si>
  <si>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</si>
  <si>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</si>
  <si>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</si>
  <si>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</si>
  <si>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</si>
  <si>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</si>
  <si>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</si>
  <si>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</si>
  <si>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</si>
  <si>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</si>
  <si>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</si>
  <si>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</si>
  <si>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</si>
  <si>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</si>
  <si>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</si>
  <si>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</si>
  <si>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</si>
  <si>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</si>
  <si>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</si>
  <si>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</si>
  <si>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</si>
  <si>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</si>
  <si>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</si>
  <si>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</si>
  <si>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</si>
  <si>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</si>
  <si>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</si>
  <si>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</si>
  <si>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</si>
  <si>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</si>
  <si>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</si>
  <si>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</si>
  <si>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</si>
  <si>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</si>
  <si>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</si>
  <si>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</si>
  <si>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</si>
  <si>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</si>
  <si>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</si>
  <si>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</si>
  <si>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</si>
  <si>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</si>
  <si>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</si>
  <si>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</si>
  <si>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</si>
  <si>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</si>
  <si>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</si>
  <si>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</si>
  <si>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</si>
  <si>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</si>
  <si>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</si>
  <si>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</si>
  <si>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</si>
  <si>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</si>
  <si>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</si>
  <si>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</si>
  <si>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</si>
  <si>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</si>
  <si>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</si>
  <si>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</si>
  <si>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</si>
  <si>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</si>
  <si>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</si>
  <si>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</si>
  <si>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</si>
  <si>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</si>
  <si>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</si>
  <si>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</si>
  <si>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</si>
  <si>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</si>
  <si>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</si>
  <si>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</si>
  <si>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</si>
  <si>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</si>
  <si>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</si>
  <si>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</si>
  <si>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</si>
  <si>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</si>
  <si>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</si>
  <si>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</si>
  <si>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</si>
  <si>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</si>
  <si>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</si>
  <si>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</si>
  <si>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</si>
  <si>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</si>
  <si>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</si>
  <si>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</si>
  <si>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</si>
  <si>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</si>
  <si>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</si>
  <si>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</si>
  <si>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</si>
  <si>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</si>
  <si>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</si>
  <si>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</si>
  <si>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</si>
  <si>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</si>
  <si>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</si>
  <si>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</si>
  <si>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</si>
  <si>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</si>
  <si>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</si>
  <si>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</si>
  <si>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</si>
  <si>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</si>
  <si>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</si>
  <si>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</si>
  <si>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</si>
  <si>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</si>
  <si>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</si>
  <si>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</si>
  <si>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</si>
  <si>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</si>
  <si>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</si>
  <si>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</si>
  <si>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</si>
  <si>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</si>
  <si>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</si>
  <si>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</si>
  <si>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</si>
  <si>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</si>
  <si>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</si>
  <si>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</si>
  <si>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</si>
  <si>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</si>
  <si>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</si>
  <si>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</si>
  <si>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</si>
  <si>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</si>
  <si>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</si>
  <si>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</si>
  <si>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</si>
  <si>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</si>
  <si>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</si>
  <si>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</si>
  <si>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</si>
  <si>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</si>
  <si>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</si>
  <si>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</si>
  <si>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</si>
  <si>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</si>
  <si>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</si>
  <si>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</si>
  <si>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</si>
  <si>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</si>
  <si>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</si>
  <si>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</si>
  <si>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</si>
  <si>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</si>
  <si>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</si>
  <si>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</si>
  <si>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</si>
  <si>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</si>
  <si>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</si>
  <si>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</si>
  <si>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</si>
  <si>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</si>
  <si>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</si>
  <si>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</si>
  <si>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</si>
  <si>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</si>
  <si>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</si>
  <si>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</si>
  <si>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</si>
  <si>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</si>
  <si>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</si>
  <si>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</si>
  <si>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</si>
  <si>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</si>
  <si>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</si>
  <si>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</si>
  <si>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</si>
  <si>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</si>
  <si>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</si>
  <si>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</si>
  <si>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</si>
  <si>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</si>
  <si>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</si>
  <si>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</si>
  <si>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</si>
  <si>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</si>
  <si>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</si>
  <si>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</si>
  <si>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</si>
  <si>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</si>
  <si>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</si>
  <si>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</si>
  <si>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</si>
  <si>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</si>
  <si>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</si>
  <si>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</si>
  <si>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</si>
  <si>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</si>
  <si>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</si>
  <si>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</si>
  <si>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</si>
  <si>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</si>
  <si>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</si>
  <si>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</si>
  <si>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</si>
  <si>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</si>
  <si>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</si>
  <si>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</si>
  <si>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</si>
  <si>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</si>
  <si>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</si>
  <si>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</si>
  <si>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</si>
  <si>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</si>
  <si>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</si>
  <si>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</si>
  <si>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</si>
  <si>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</si>
  <si>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</si>
  <si>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</si>
  <si>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</si>
  <si>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</si>
  <si>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</si>
  <si>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</si>
  <si>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</si>
  <si>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</si>
  <si>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</si>
  <si>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</si>
  <si>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</si>
  <si>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</si>
  <si>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</si>
  <si>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</si>
  <si>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</si>
  <si>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</si>
  <si>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</si>
  <si>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</si>
  <si>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</si>
  <si>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</si>
  <si>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</si>
  <si>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</si>
  <si>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</si>
  <si>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</si>
  <si>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</si>
  <si>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</si>
  <si>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</si>
  <si>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</si>
  <si>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</si>
  <si>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</si>
  <si>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</si>
  <si>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</si>
  <si>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</si>
  <si>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</si>
  <si>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</si>
  <si>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</si>
  <si>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</si>
  <si>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</si>
  <si>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</si>
  <si>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</si>
  <si>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</si>
  <si>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</si>
  <si>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</si>
  <si>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</si>
  <si>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</si>
  <si>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</si>
  <si>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</si>
  <si>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</si>
  <si>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</si>
  <si>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</si>
  <si>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</si>
  <si>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</si>
  <si>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</si>
  <si>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</si>
  <si>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</si>
  <si>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</si>
  <si>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</si>
  <si>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</si>
  <si>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</si>
  <si>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</si>
  <si>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</si>
  <si>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</si>
  <si>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</si>
  <si>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</si>
  <si>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</si>
  <si>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</si>
  <si>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</si>
  <si>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</si>
  <si>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</si>
  <si>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</si>
  <si>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</si>
  <si>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</si>
  <si>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</si>
  <si>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</si>
  <si>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</si>
  <si>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</si>
  <si>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</si>
  <si>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</si>
  <si>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</si>
  <si>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</si>
  <si>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</si>
  <si>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</si>
  <si>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</si>
  <si>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</si>
  <si>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</si>
  <si>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</si>
  <si>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</si>
  <si>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</si>
  <si>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</si>
  <si>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</si>
  <si>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</si>
  <si>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</si>
  <si>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</si>
  <si>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</si>
  <si>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</si>
  <si>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</si>
  <si>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</si>
  <si>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</si>
  <si>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</si>
  <si>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</si>
  <si>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</si>
  <si>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</si>
  <si>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</si>
  <si>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</si>
  <si>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</si>
  <si>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</si>
  <si>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</si>
  <si>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</si>
  <si>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</si>
  <si>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</si>
  <si>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</si>
  <si>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</si>
  <si>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</si>
  <si>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</si>
  <si>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</si>
  <si>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</si>
  <si>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</si>
  <si>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</si>
  <si>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</si>
  <si>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</si>
  <si>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</si>
  <si>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</si>
  <si>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</si>
  <si>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</si>
  <si>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</si>
  <si>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</si>
  <si>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</si>
  <si>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</si>
  <si>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</si>
  <si>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</si>
  <si>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</si>
  <si>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</si>
  <si>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</si>
  <si>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</si>
  <si>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</si>
  <si>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</si>
  <si>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</si>
  <si>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</si>
  <si>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</si>
  <si>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</si>
  <si>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</si>
  <si>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</si>
  <si>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</si>
  <si>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</si>
  <si>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</si>
  <si>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</si>
  <si>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</si>
  <si>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</si>
  <si>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</si>
  <si>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</si>
  <si>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</si>
  <si>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</si>
  <si>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</si>
  <si>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</si>
  <si>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</si>
  <si>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</si>
  <si>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</si>
  <si>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</si>
  <si>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</si>
  <si>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</si>
  <si>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</si>
  <si>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</si>
  <si>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</si>
  <si>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</si>
  <si>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</si>
  <si>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</si>
  <si>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</si>
  <si>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</si>
  <si>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</si>
  <si>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</si>
  <si>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</si>
  <si>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</si>
  <si>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</si>
  <si>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</si>
  <si>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</si>
  <si>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</si>
  <si>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</si>
  <si>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</si>
  <si>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</si>
  <si>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</si>
  <si>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</si>
  <si>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</si>
  <si>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</si>
  <si>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</si>
  <si>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</si>
  <si>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</si>
  <si>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</si>
  <si>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</si>
  <si>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</si>
  <si>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</si>
  <si>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</si>
  <si>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</si>
  <si>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</si>
  <si>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</si>
  <si>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</si>
  <si>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</si>
  <si>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</si>
  <si>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</si>
  <si>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</si>
  <si>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</si>
  <si>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</si>
  <si>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</si>
  <si>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</si>
  <si>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</si>
  <si>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</si>
  <si>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</si>
  <si>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</si>
  <si>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</si>
  <si>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</si>
  <si>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</si>
  <si>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</si>
  <si>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</si>
  <si>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</si>
  <si>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</si>
  <si>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</si>
  <si>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</si>
  <si>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</si>
  <si>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</si>
  <si>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</si>
  <si>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</si>
  <si>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</si>
  <si>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</si>
  <si>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</si>
  <si>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</si>
  <si>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</si>
  <si>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</si>
  <si>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</si>
  <si>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</si>
  <si>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</si>
  <si>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</si>
  <si>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</si>
  <si>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</si>
  <si>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</si>
  <si>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</si>
  <si>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</si>
  <si>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</si>
  <si>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</si>
  <si>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</si>
  <si>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</si>
  <si>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</si>
  <si>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</si>
  <si>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</si>
  <si>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</si>
  <si>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</si>
  <si>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</si>
  <si>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</si>
  <si>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</si>
  <si>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</si>
  <si>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</si>
  <si>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</si>
  <si>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</si>
  <si>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</si>
  <si>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</si>
  <si>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</si>
  <si>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</si>
  <si>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</si>
  <si>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</si>
  <si>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</si>
  <si>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</si>
  <si>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</si>
  <si>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</si>
  <si>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</si>
  <si>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</si>
  <si>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</si>
  <si>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</si>
  <si>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</si>
  <si>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</si>
  <si>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</si>
  <si>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</si>
  <si>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</si>
  <si>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</si>
  <si>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</si>
  <si>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</si>
  <si>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</si>
  <si>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</si>
  <si>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</si>
  <si>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</si>
  <si>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</si>
  <si>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</si>
  <si>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</si>
  <si>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</si>
  <si>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</si>
  <si>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</si>
  <si>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</si>
  <si>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</si>
  <si>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</si>
  <si>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</si>
  <si>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</si>
  <si>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</si>
  <si>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</si>
  <si>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</si>
  <si>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</si>
  <si>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</si>
  <si>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</si>
  <si>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</si>
  <si>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</si>
  <si>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</si>
  <si>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</si>
  <si>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</si>
  <si>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</si>
  <si>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</si>
  <si>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</si>
  <si>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</si>
  <si>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</si>
  <si>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</si>
  <si>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</si>
  <si>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</si>
  <si>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</si>
  <si>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</si>
  <si>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</si>
  <si>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</si>
  <si>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</si>
  <si>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</si>
  <si>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</si>
  <si>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</si>
  <si>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</si>
  <si>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</si>
  <si>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</si>
  <si>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</si>
  <si>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</si>
  <si>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</si>
  <si>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</si>
  <si>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</si>
  <si>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</si>
  <si>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</si>
  <si>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</si>
  <si>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</si>
  <si>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</si>
  <si>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</si>
  <si>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</si>
  <si>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</si>
  <si>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</si>
  <si>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</si>
  <si>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</si>
  <si>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</si>
  <si>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</si>
  <si>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</si>
  <si>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</si>
  <si>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</si>
  <si>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</si>
  <si>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</si>
  <si>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</si>
  <si>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</si>
  <si>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</si>
  <si>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</si>
  <si>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</si>
  <si>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</si>
  <si>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</si>
  <si>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</si>
  <si>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</si>
  <si>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</si>
  <si>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</si>
  <si>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</si>
  <si>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</si>
  <si>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</si>
  <si>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</si>
  <si>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</si>
  <si>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</si>
  <si>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</si>
  <si>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</si>
  <si>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</si>
  <si>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</si>
  <si>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</si>
  <si>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</si>
  <si>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</si>
  <si>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</si>
  <si>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</si>
  <si>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</si>
  <si>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</si>
  <si>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</si>
  <si>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</si>
  <si>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</si>
  <si>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</si>
  <si>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</si>
  <si>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</si>
  <si>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</si>
  <si>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</si>
  <si>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</si>
  <si>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</si>
  <si>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</si>
  <si>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</si>
  <si>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</si>
  <si>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</si>
  <si>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</si>
  <si>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</si>
  <si>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</si>
  <si>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</si>
  <si>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</si>
  <si>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</si>
  <si>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</si>
  <si>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</si>
  <si>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</si>
  <si>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</si>
  <si>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</si>
  <si>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</si>
  <si>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</si>
  <si>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</si>
  <si>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</si>
  <si>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</si>
  <si>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</si>
  <si>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</si>
  <si>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</si>
  <si>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</si>
  <si>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</si>
  <si>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</si>
  <si>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</si>
  <si>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</si>
  <si>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</si>
  <si>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</si>
  <si>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</si>
  <si>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</si>
  <si>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</si>
  <si>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</si>
  <si>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</si>
  <si>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</si>
  <si>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</si>
  <si>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</si>
  <si>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</si>
  <si>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</si>
  <si>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</si>
  <si>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</si>
  <si>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</si>
  <si>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</si>
  <si>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</si>
  <si>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</si>
  <si>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</si>
  <si>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</si>
  <si>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</si>
  <si>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</si>
  <si>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</si>
  <si>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</si>
  <si>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</si>
  <si>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</si>
  <si>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</si>
  <si>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</si>
  <si>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</si>
  <si>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</si>
  <si>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</si>
  <si>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</si>
  <si>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</si>
  <si>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</si>
  <si>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</si>
  <si>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</si>
  <si>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</si>
  <si>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</si>
  <si>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</si>
  <si>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</si>
  <si>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</si>
  <si>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</si>
  <si>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</si>
  <si>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</si>
  <si>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</si>
  <si>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</si>
  <si>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</si>
  <si>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</si>
  <si>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</si>
  <si>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</si>
  <si>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</si>
  <si>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</si>
  <si>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</si>
  <si>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</si>
  <si>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</si>
  <si>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</si>
  <si>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</si>
  <si>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</si>
  <si>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</si>
  <si>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</si>
  <si>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</si>
  <si>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</si>
  <si>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</si>
  <si>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</si>
  <si>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</si>
  <si>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</si>
  <si>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</si>
  <si>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</si>
  <si>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</si>
  <si>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</si>
  <si>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</si>
  <si>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</si>
  <si>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</si>
  <si>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</si>
  <si>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</si>
  <si>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</si>
  <si>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</si>
  <si>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</si>
  <si>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</si>
  <si>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</si>
  <si>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</si>
  <si>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</si>
  <si>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</si>
  <si>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</si>
  <si>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</si>
  <si>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</si>
  <si>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</si>
  <si>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</si>
  <si>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</si>
  <si>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</si>
  <si>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</si>
  <si>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</si>
  <si>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</si>
  <si>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</si>
  <si>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</si>
  <si>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</si>
  <si>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</si>
  <si>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</si>
  <si>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</si>
  <si>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</si>
  <si>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</si>
  <si>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</si>
  <si>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</si>
  <si>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</si>
  <si>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</si>
  <si>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</si>
  <si>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</si>
  <si>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</si>
  <si>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</si>
  <si>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</si>
  <si>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</si>
  <si>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</si>
  <si>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</si>
  <si>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</si>
  <si>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</si>
  <si>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</si>
  <si>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</si>
  <si>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</si>
  <si>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</si>
  <si>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</si>
  <si>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</si>
  <si>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</si>
  <si>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</si>
  <si>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</si>
  <si>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</si>
  <si>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</si>
  <si>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</si>
  <si>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</si>
  <si>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</si>
  <si>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</si>
  <si>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</si>
  <si>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</si>
  <si>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</si>
  <si>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</si>
  <si>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</si>
  <si>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</si>
  <si>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</si>
  <si>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</si>
  <si>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</si>
  <si>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</si>
  <si>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</si>
  <si>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</si>
  <si>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</si>
  <si>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</si>
  <si>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</si>
  <si>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</si>
  <si>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</si>
  <si>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</si>
  <si>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</si>
  <si>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</si>
  <si>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</si>
  <si>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</si>
  <si>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</si>
  <si>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</si>
  <si>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</si>
  <si>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</si>
  <si>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</si>
  <si>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</si>
  <si>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</si>
  <si>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</si>
  <si>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</si>
  <si>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</si>
  <si>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</si>
  <si>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</si>
  <si>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</si>
  <si>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</si>
  <si>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</si>
  <si>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</si>
  <si>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</si>
  <si>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</si>
  <si>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</si>
  <si>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</si>
  <si>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</si>
  <si>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</si>
  <si>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</si>
  <si>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</si>
  <si>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</si>
  <si>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</si>
  <si>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</si>
  <si>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</si>
  <si>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</si>
  <si>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</si>
  <si>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</si>
  <si>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</si>
  <si>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</si>
  <si>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</si>
  <si>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</si>
  <si>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</si>
  <si>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</si>
  <si>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</si>
  <si>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</si>
  <si>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</si>
  <si>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</si>
  <si>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</si>
  <si>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</si>
  <si>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</si>
  <si>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</si>
  <si>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</si>
  <si>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</si>
  <si>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</si>
  <si>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</si>
  <si>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</si>
  <si>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</si>
  <si>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</si>
  <si>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</si>
  <si>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</si>
  <si>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</si>
  <si>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</si>
  <si>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</si>
  <si>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</si>
  <si>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</si>
  <si>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</si>
  <si>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</si>
  <si>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</si>
  <si>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</si>
  <si>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</si>
  <si>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</si>
  <si>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</si>
  <si>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</si>
  <si>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</si>
  <si>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</si>
  <si>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</si>
  <si>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</si>
  <si>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</si>
  <si>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</si>
  <si>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</si>
  <si>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</si>
  <si>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</si>
  <si>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</si>
  <si>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</si>
  <si>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</si>
  <si>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</si>
  <si>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</si>
  <si>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</si>
  <si>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</si>
  <si>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</si>
  <si>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</si>
  <si>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</si>
  <si>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</si>
  <si>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</si>
  <si>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</si>
  <si>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</si>
  <si>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</si>
  <si>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</si>
  <si>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</si>
  <si>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</si>
  <si>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</si>
  <si>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</si>
  <si>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</si>
  <si>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</si>
  <si>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</si>
  <si>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</si>
  <si>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</si>
  <si>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</si>
  <si>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</si>
  <si>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</si>
  <si>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</si>
  <si>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</si>
  <si>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</si>
  <si>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</si>
  <si>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</si>
  <si>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</si>
  <si>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</si>
  <si>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</si>
  <si>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</si>
  <si>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</si>
  <si>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</si>
  <si>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</si>
  <si>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</si>
  <si>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</si>
  <si>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</si>
  <si>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</si>
  <si>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</si>
  <si>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</si>
  <si>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</si>
  <si>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</si>
  <si>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</si>
  <si>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</si>
  <si>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</si>
  <si>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</si>
  <si>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</si>
  <si>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</si>
  <si>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</si>
  <si>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</si>
  <si>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</si>
  <si>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</si>
  <si>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</si>
  <si>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</si>
  <si>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</si>
  <si>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</si>
  <si>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</si>
  <si>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</si>
  <si>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</si>
  <si>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</si>
  <si>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</si>
  <si>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</si>
  <si>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</si>
  <si>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</si>
  <si>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</si>
  <si>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</si>
  <si>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</si>
  <si>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</si>
  <si>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</si>
  <si>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</si>
  <si>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</si>
  <si>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</si>
  <si>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</si>
  <si>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</si>
  <si>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</si>
  <si>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</si>
  <si>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</si>
  <si>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</si>
  <si>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</si>
  <si>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</si>
  <si>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</si>
  <si>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</si>
  <si>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</si>
  <si>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</si>
  <si>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</si>
  <si>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</si>
  <si>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</si>
  <si>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</si>
  <si>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</si>
  <si>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</si>
  <si>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</si>
  <si>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</si>
  <si>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</si>
  <si>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</si>
  <si>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</si>
  <si>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</si>
  <si>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</si>
  <si>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</si>
  <si>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</si>
  <si>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</si>
  <si>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</si>
  <si>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</si>
  <si>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</si>
  <si>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</si>
  <si>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</si>
  <si>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</si>
  <si>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</si>
  <si>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</si>
  <si>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</si>
  <si>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</si>
  <si>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</si>
  <si>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</si>
  <si>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</si>
  <si>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</si>
  <si>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</si>
  <si>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</si>
  <si>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</si>
  <si>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</si>
  <si>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</si>
  <si>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</si>
  <si>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</si>
  <si>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</si>
  <si>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</si>
  <si>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</si>
  <si>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</si>
  <si>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</si>
  <si>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</si>
  <si>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</si>
  <si>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</si>
  <si>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</si>
  <si>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</si>
  <si>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</si>
  <si>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</si>
  <si>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</si>
  <si>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</si>
  <si>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</si>
  <si>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</si>
  <si>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</si>
  <si>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</si>
  <si>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</si>
  <si>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</si>
  <si>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</si>
  <si>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</si>
  <si>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</si>
  <si>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</si>
  <si>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</si>
  <si>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</si>
  <si>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</si>
  <si>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</si>
  <si>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</si>
  <si>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</si>
  <si>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</si>
  <si>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</si>
  <si>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</si>
  <si>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</si>
  <si>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</si>
  <si>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</si>
  <si>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</si>
  <si>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</si>
  <si>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</si>
  <si>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</si>
  <si>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</si>
  <si>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</si>
  <si>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</si>
  <si>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</si>
  <si>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</si>
  <si>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</si>
  <si>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</si>
  <si>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</si>
  <si>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</si>
  <si>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</si>
  <si>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</si>
  <si>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</si>
  <si>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</si>
  <si>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</si>
  <si>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</si>
  <si>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</si>
  <si>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</si>
  <si>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</si>
  <si>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</si>
  <si>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</si>
  <si>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</si>
  <si>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</si>
  <si>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</si>
  <si>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</si>
  <si>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</si>
  <si>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</si>
  <si>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</si>
  <si>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</si>
  <si>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</si>
  <si>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</si>
  <si>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</si>
  <si>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</si>
  <si>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</si>
  <si>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</si>
  <si>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</si>
  <si>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</si>
  <si>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</si>
  <si>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</si>
  <si>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</si>
  <si>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</si>
  <si>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</si>
  <si>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</si>
  <si>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</si>
  <si>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</si>
  <si>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</si>
  <si>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</si>
  <si>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</si>
  <si>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</si>
  <si>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</si>
  <si>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</si>
  <si>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</si>
  <si>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</si>
  <si>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</si>
  <si>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</si>
  <si>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</si>
  <si>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</si>
  <si>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</si>
  <si>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</si>
  <si>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</si>
  <si>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</si>
  <si>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</si>
  <si>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</si>
  <si>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</si>
  <si>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</si>
  <si>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</si>
  <si>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</si>
  <si>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</si>
  <si>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</si>
  <si>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</si>
  <si>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</si>
  <si>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</si>
  <si>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</si>
  <si>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</si>
  <si>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</si>
  <si>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</si>
  <si>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</si>
  <si>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</si>
  <si>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</si>
  <si>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</si>
  <si>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</si>
  <si>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</si>
  <si>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</si>
  <si>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</si>
  <si>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</si>
  <si>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</si>
  <si>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</si>
  <si>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</si>
  <si>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</si>
  <si>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</si>
  <si>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</si>
  <si>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</si>
  <si>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</si>
  <si>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</si>
  <si>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</si>
  <si>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</si>
  <si>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</si>
  <si>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</si>
  <si>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</si>
  <si>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</si>
  <si>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</si>
  <si>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</si>
  <si>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</si>
  <si>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</si>
  <si>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</si>
  <si>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</si>
  <si>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</si>
  <si>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</si>
  <si>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</si>
  <si>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</si>
  <si>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</si>
  <si>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</si>
  <si>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</si>
  <si>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</si>
  <si>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</si>
  <si>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</si>
  <si>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</si>
  <si>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</si>
  <si>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</si>
  <si>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</si>
  <si>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</si>
  <si>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</si>
  <si>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</si>
  <si>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</si>
  <si>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</si>
  <si>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</si>
  <si>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</si>
  <si>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</si>
  <si>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</si>
  <si>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</si>
  <si>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</si>
  <si>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</si>
  <si>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</si>
  <si>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</si>
  <si>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</si>
  <si>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</si>
  <si>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</si>
  <si>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</si>
  <si>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</si>
  <si>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</si>
  <si>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</si>
  <si>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</si>
  <si>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</si>
  <si>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</si>
  <si>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</si>
  <si>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</si>
  <si>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</si>
  <si>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</si>
  <si>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</si>
  <si>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</si>
  <si>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</si>
  <si>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</si>
  <si>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</si>
  <si>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</si>
  <si>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</si>
  <si>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</si>
  <si>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</si>
  <si>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</si>
  <si>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</si>
  <si>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</si>
  <si>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</si>
  <si>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</si>
  <si>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</si>
  <si>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</si>
  <si>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</si>
  <si>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</si>
  <si>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</si>
  <si>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</si>
  <si>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</si>
  <si>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</si>
  <si>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</si>
  <si>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</si>
  <si>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</si>
  <si>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</si>
  <si>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</si>
  <si>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</si>
  <si>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</si>
  <si>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</si>
  <si>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</si>
  <si>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</si>
  <si>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</si>
  <si>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</si>
  <si>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</si>
  <si>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</si>
  <si>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</si>
  <si>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</si>
  <si>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</si>
  <si>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</si>
  <si>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</si>
  <si>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</si>
  <si>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</si>
  <si>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</si>
  <si>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</si>
  <si>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</si>
  <si>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</si>
  <si>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</si>
  <si>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</si>
  <si>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</si>
  <si>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</si>
  <si>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</si>
  <si>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</si>
  <si>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</si>
  <si>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</si>
  <si>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</si>
  <si>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</si>
  <si>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</si>
  <si>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</si>
  <si>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</si>
  <si>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</si>
  <si>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</si>
  <si>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</si>
  <si>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</si>
  <si>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</si>
  <si>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</si>
  <si>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</si>
  <si>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</si>
  <si>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</si>
  <si>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</si>
  <si>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</si>
  <si>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</si>
  <si>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</si>
  <si>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</si>
  <si>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</si>
  <si>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</si>
  <si>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</si>
  <si>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</si>
  <si>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</si>
  <si>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</si>
  <si>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</si>
  <si>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</si>
  <si>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</si>
  <si>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</si>
  <si>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</si>
  <si>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</si>
  <si>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</si>
  <si>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</si>
  <si>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</si>
  <si>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</si>
  <si>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</si>
  <si>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</si>
  <si>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</si>
  <si>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</si>
  <si>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</si>
  <si>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</si>
  <si>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</si>
  <si>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</si>
  <si>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</si>
  <si>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</si>
  <si>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</si>
  <si>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</si>
  <si>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</si>
  <si>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</si>
  <si>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</si>
  <si>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</si>
  <si>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</si>
  <si>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</si>
  <si>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</si>
  <si>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</si>
  <si>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</si>
  <si>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</si>
  <si>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</si>
  <si>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</si>
  <si>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</si>
  <si>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</si>
  <si>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</si>
  <si>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</si>
  <si>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</si>
  <si>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</si>
  <si>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</si>
  <si>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</si>
  <si>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</si>
  <si>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</si>
  <si>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</si>
  <si>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</si>
  <si>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</si>
  <si>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</si>
  <si>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</si>
  <si>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</si>
  <si>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</si>
  <si>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</si>
  <si>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</si>
  <si>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</si>
  <si>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</si>
  <si>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</si>
  <si>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</si>
  <si>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</si>
  <si>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</si>
  <si>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</si>
  <si>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</si>
  <si>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</si>
  <si>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</si>
  <si>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</si>
  <si>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</si>
  <si>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</si>
  <si>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</si>
  <si>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</si>
  <si>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</si>
  <si>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</si>
  <si>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</si>
  <si>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</si>
  <si>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</si>
  <si>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</si>
  <si>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</si>
  <si>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</si>
  <si>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</si>
  <si>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</si>
  <si>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</si>
  <si>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</si>
  <si>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</si>
  <si>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</si>
  <si>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</si>
  <si>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</si>
  <si>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</si>
  <si>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</si>
  <si>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</si>
  <si>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</si>
  <si>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</si>
  <si>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</si>
  <si>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</si>
  <si>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</si>
  <si>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</si>
  <si>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</si>
  <si>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</si>
  <si>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</si>
  <si>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</si>
  <si>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</si>
  <si>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</si>
  <si>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</si>
  <si>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</si>
  <si>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</si>
  <si>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</si>
  <si>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</si>
  <si>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</si>
  <si>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</si>
  <si>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</si>
  <si>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</si>
  <si>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</si>
  <si>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</si>
  <si>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</si>
  <si>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</si>
  <si>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</si>
  <si>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</si>
  <si>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</si>
  <si>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</si>
  <si>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</si>
  <si>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</si>
  <si>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</si>
  <si>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</si>
  <si>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</si>
  <si>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</si>
  <si>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</si>
  <si>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</si>
  <si>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</si>
  <si>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</si>
  <si>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</si>
  <si>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</si>
  <si>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</si>
  <si>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</si>
  <si>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</si>
  <si>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</si>
  <si>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</si>
  <si>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</si>
  <si>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</si>
  <si>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</si>
  <si>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</si>
  <si>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</si>
  <si>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</si>
  <si>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</si>
  <si>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</si>
  <si>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</si>
  <si>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</si>
  <si>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</si>
  <si>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</si>
  <si>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</si>
  <si>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</si>
  <si>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</si>
  <si>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</si>
  <si>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</si>
  <si>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</si>
  <si>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</si>
  <si>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</si>
  <si>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</si>
  <si>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</si>
  <si>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</si>
  <si>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</si>
  <si>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</si>
  <si>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</si>
  <si>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</si>
  <si>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</si>
  <si>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</si>
  <si>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</si>
  <si>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</si>
  <si>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</si>
  <si>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</si>
  <si>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</si>
  <si>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</si>
  <si>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</si>
  <si>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</si>
  <si>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</si>
  <si>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</si>
  <si>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</si>
  <si>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</si>
  <si>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</si>
  <si>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</si>
  <si>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</si>
  <si>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</si>
  <si>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</si>
  <si>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</si>
  <si>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</si>
  <si>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</si>
  <si>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</si>
  <si>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</si>
  <si>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</si>
  <si>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</si>
  <si>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</si>
  <si>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</si>
  <si>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</si>
  <si>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</si>
  <si>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</si>
  <si>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</si>
  <si>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</si>
  <si>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</si>
  <si>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</si>
  <si>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</si>
  <si>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</si>
  <si>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</si>
  <si>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</si>
  <si>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</si>
  <si>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</si>
  <si>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</si>
  <si>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</si>
  <si>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</si>
  <si>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</si>
  <si>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</si>
  <si>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</si>
  <si>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</si>
  <si>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</si>
  <si>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</si>
  <si>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</si>
  <si>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</si>
  <si>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</si>
  <si>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</si>
  <si>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</si>
  <si>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</si>
  <si>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</si>
  <si>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</si>
  <si>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</si>
  <si>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</si>
  <si>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</si>
  <si>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</si>
  <si>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</si>
  <si>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</si>
  <si>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</si>
  <si>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</si>
  <si>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</si>
  <si>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</si>
  <si>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</si>
  <si>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</si>
  <si>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</si>
  <si>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</si>
  <si>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</si>
  <si>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</si>
  <si>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</si>
  <si>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</si>
  <si>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</si>
  <si>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</si>
  <si>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</si>
  <si>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</si>
  <si>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</si>
  <si>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</si>
  <si>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</si>
  <si>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</si>
  <si>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</si>
  <si>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</si>
  <si>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</si>
  <si>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</si>
  <si>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</si>
  <si>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</si>
  <si>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</si>
  <si>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</si>
  <si>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</si>
  <si>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</si>
  <si>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</si>
  <si>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</si>
  <si>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</si>
  <si>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</si>
  <si>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</si>
  <si>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</si>
  <si>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</si>
  <si>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</si>
  <si>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</si>
  <si>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</si>
  <si>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</si>
  <si>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</si>
  <si>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</si>
  <si>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</si>
  <si>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</si>
  <si>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</si>
  <si>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</si>
  <si>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</si>
  <si>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</si>
  <si>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</si>
  <si>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</si>
  <si>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</si>
  <si>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</si>
  <si>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</si>
  <si>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</si>
  <si>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</si>
  <si>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</si>
  <si>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</si>
  <si>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</si>
  <si>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</si>
  <si>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</si>
  <si>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</si>
  <si>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</si>
  <si>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</si>
  <si>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</si>
  <si>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</si>
  <si>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</si>
  <si>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</si>
  <si>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</si>
  <si>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</si>
  <si>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</si>
  <si>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</si>
  <si>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</si>
  <si>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</si>
  <si>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</si>
  <si>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</si>
  <si>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</si>
  <si>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</si>
  <si>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</si>
  <si>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</si>
  <si>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</si>
  <si>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</si>
  <si>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</si>
  <si>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</si>
  <si>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</si>
  <si>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</si>
  <si>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</si>
  <si>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</si>
  <si>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</si>
  <si>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</si>
  <si>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</si>
  <si>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</si>
  <si>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</si>
  <si>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</si>
  <si>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</si>
  <si>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</si>
  <si>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</si>
  <si>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</si>
  <si>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</si>
  <si>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</si>
  <si>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</si>
  <si>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</si>
  <si>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</si>
  <si>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</si>
  <si>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</si>
  <si>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</si>
  <si>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</si>
  <si>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</si>
  <si>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</si>
  <si>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</si>
  <si>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</si>
  <si>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</si>
  <si>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</si>
  <si>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</si>
  <si>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</si>
  <si>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</si>
  <si>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</si>
  <si>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</si>
  <si>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</si>
  <si>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</si>
  <si>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</si>
  <si>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</si>
  <si>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</si>
  <si>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</si>
  <si>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</si>
  <si>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</si>
  <si>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</si>
  <si>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</si>
  <si>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</si>
  <si>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</si>
  <si>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</si>
  <si>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</si>
  <si>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</si>
  <si>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</si>
  <si>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</si>
  <si>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</si>
  <si>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</si>
  <si>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</si>
  <si>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</si>
  <si>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</si>
  <si>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</si>
  <si>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</si>
  <si>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</si>
  <si>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</si>
  <si>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</si>
  <si>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</si>
  <si>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</si>
  <si>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</si>
  <si>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</si>
  <si>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</si>
  <si>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</si>
  <si>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</si>
  <si>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</si>
  <si>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</si>
  <si>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</si>
  <si>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</si>
  <si>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</si>
  <si>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</si>
  <si>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</si>
  <si>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</si>
  <si>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</si>
  <si>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</si>
  <si>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</si>
  <si>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</si>
  <si>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</si>
  <si>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</si>
  <si>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</si>
  <si>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</si>
  <si>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</si>
  <si>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</si>
  <si>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</si>
  <si>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</si>
  <si>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</si>
  <si>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</si>
  <si>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</si>
  <si>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</si>
  <si>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</si>
  <si>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</si>
  <si>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</si>
  <si>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</si>
  <si>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</si>
  <si>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</si>
  <si>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</si>
  <si>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</si>
  <si>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</si>
  <si>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</si>
  <si>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</si>
  <si>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</si>
  <si>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</si>
  <si>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</si>
  <si>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</si>
  <si>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</si>
  <si>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</si>
  <si>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</si>
  <si>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</si>
  <si>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</si>
  <si>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</si>
  <si>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</si>
  <si>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</si>
  <si>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</si>
  <si>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</si>
  <si>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</si>
  <si>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</si>
  <si>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</si>
  <si>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</si>
  <si>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</si>
  <si>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</si>
  <si>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</si>
  <si>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</si>
  <si>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</si>
  <si>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</si>
  <si>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</si>
  <si>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</si>
  <si>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</si>
  <si>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</si>
  <si>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</si>
  <si>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</si>
  <si>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</si>
  <si>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</si>
  <si>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</si>
  <si>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</si>
  <si>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</si>
  <si>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</si>
  <si>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</si>
  <si>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</si>
  <si>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</si>
  <si>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</si>
  <si>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</si>
  <si>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</si>
  <si>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</si>
  <si>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</si>
  <si>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</si>
  <si>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</si>
  <si>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</si>
  <si>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</si>
  <si>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</si>
  <si>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</si>
  <si>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</si>
  <si>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</si>
  <si>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</si>
  <si>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</si>
  <si>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</si>
  <si>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</si>
  <si>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</si>
  <si>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</si>
  <si>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</si>
  <si>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</si>
  <si>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</si>
  <si>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</si>
  <si>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</si>
  <si>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</si>
  <si>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</si>
  <si>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</si>
  <si>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</si>
  <si>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</si>
  <si>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</si>
  <si>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</si>
  <si>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</si>
  <si>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</si>
  <si>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</si>
  <si>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</si>
  <si>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</si>
  <si>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</si>
  <si>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</si>
  <si>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</si>
  <si>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</si>
  <si>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</si>
  <si>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</si>
  <si>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</si>
  <si>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</si>
  <si>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</si>
  <si>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</si>
  <si>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</si>
  <si>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</si>
  <si>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</si>
  <si>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</si>
  <si>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</si>
  <si>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</si>
  <si>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</si>
  <si>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</si>
  <si>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</si>
  <si>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</si>
  <si>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</si>
  <si>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</si>
  <si>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</si>
  <si>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</si>
  <si>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</si>
  <si>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</si>
  <si>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</si>
  <si>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</si>
  <si>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</si>
  <si>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</si>
  <si>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</si>
  <si>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</si>
  <si>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</si>
  <si>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</si>
  <si>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</si>
  <si>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</si>
  <si>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</si>
  <si>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</si>
  <si>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</si>
  <si>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</si>
  <si>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</si>
  <si>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</si>
  <si>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</si>
  <si>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</si>
  <si>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</si>
  <si>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</si>
  <si>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</si>
  <si>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</si>
  <si>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</si>
  <si>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</si>
  <si>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</si>
  <si>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</si>
  <si>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</si>
  <si>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</si>
  <si>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</si>
  <si>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</si>
  <si>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</si>
  <si>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</si>
  <si>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</si>
  <si>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</si>
  <si>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</si>
  <si>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</si>
  <si>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</si>
  <si>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</si>
  <si>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</si>
  <si>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</si>
  <si>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</si>
  <si>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</si>
  <si>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</si>
  <si>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</si>
  <si>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</si>
  <si>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</si>
  <si>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</si>
  <si>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</si>
  <si>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</si>
  <si>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</si>
  <si>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</si>
  <si>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</si>
  <si>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</si>
  <si>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</si>
  <si>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</si>
  <si>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</si>
  <si>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</si>
  <si>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</si>
  <si>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</si>
  <si>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</si>
  <si>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</si>
  <si>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</si>
  <si>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</si>
  <si>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</si>
  <si>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</si>
  <si>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</si>
  <si>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</si>
  <si>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</si>
  <si>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</si>
  <si>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</si>
  <si>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</si>
  <si>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</si>
  <si>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</si>
  <si>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</si>
  <si>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</si>
  <si>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</si>
  <si>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</si>
  <si>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</si>
  <si>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</si>
  <si>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</si>
  <si>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</si>
  <si>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</si>
  <si>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</si>
  <si>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</si>
  <si>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</si>
  <si>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</si>
  <si>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</si>
  <si>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</si>
  <si>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</si>
  <si>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</si>
  <si>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</si>
  <si>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</si>
  <si>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</si>
  <si>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</si>
  <si>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</si>
  <si>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</si>
  <si>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</si>
  <si>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</si>
  <si>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</si>
  <si>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</si>
  <si>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</si>
  <si>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</si>
  <si>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</si>
  <si>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</si>
  <si>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</si>
  <si>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</si>
  <si>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</si>
  <si>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</si>
  <si>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</si>
  <si>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</si>
  <si>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</si>
  <si>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</si>
  <si>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</si>
  <si>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</si>
  <si>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</si>
  <si>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</si>
  <si>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</si>
  <si>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</si>
  <si>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</si>
  <si>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</si>
  <si>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</si>
  <si>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</si>
  <si>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</si>
  <si>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</si>
  <si>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</si>
  <si>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</si>
  <si>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</si>
  <si>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</si>
  <si>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</si>
  <si>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</si>
  <si>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</si>
  <si>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</si>
  <si>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</si>
  <si>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</si>
  <si>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</si>
  <si>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</si>
  <si>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</si>
  <si>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</si>
  <si>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</si>
  <si>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</si>
  <si>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</si>
  <si>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</si>
  <si>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</si>
  <si>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</si>
  <si>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</si>
  <si>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</si>
  <si>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</si>
  <si>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</si>
  <si>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</si>
  <si>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</si>
  <si>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</si>
  <si>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</si>
  <si>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</si>
  <si>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</si>
  <si>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</si>
  <si>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</si>
  <si>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</si>
  <si>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</si>
  <si>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</si>
  <si>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</si>
  <si>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</si>
  <si>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</si>
  <si>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</si>
  <si>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</si>
  <si>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</si>
  <si>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</si>
  <si>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</si>
  <si>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</si>
  <si>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</si>
  <si>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</si>
  <si>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</si>
  <si>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</si>
  <si>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</si>
  <si>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</si>
  <si>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</si>
  <si>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</si>
  <si>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</si>
  <si>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</si>
  <si>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</si>
  <si>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</si>
  <si>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</si>
  <si>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</si>
  <si>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</si>
  <si>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</si>
  <si>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</si>
  <si>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</si>
  <si>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</si>
  <si>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</si>
  <si>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</si>
  <si>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</si>
  <si>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</si>
  <si>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</si>
  <si>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</si>
  <si>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</si>
  <si>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</si>
  <si>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</si>
  <si>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</si>
  <si>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</si>
  <si>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</si>
  <si>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</si>
  <si>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</si>
  <si>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</si>
  <si>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</si>
  <si>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</si>
  <si>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</si>
  <si>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</si>
  <si>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</si>
  <si>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</si>
  <si>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</si>
  <si>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</si>
  <si>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</si>
  <si>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</si>
  <si>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</si>
  <si>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</si>
  <si>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</si>
  <si>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</si>
  <si>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</si>
  <si>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</si>
  <si>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</si>
  <si>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</si>
  <si>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</si>
  <si>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</si>
  <si>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</si>
  <si>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</si>
  <si>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</si>
  <si>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</si>
  <si>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</si>
  <si>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</si>
  <si>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</si>
  <si>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</si>
  <si>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</si>
  <si>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</si>
  <si>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</si>
  <si>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</si>
  <si>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</si>
  <si>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</si>
  <si>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</si>
  <si>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</si>
  <si>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</si>
  <si>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</si>
  <si>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</si>
  <si>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</si>
  <si>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</si>
  <si>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</si>
  <si>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</si>
  <si>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</si>
  <si>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</si>
  <si>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</si>
  <si>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</si>
  <si>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</si>
  <si>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</si>
  <si>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</si>
  <si>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</si>
  <si>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</si>
  <si>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</si>
  <si>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</si>
  <si>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</si>
  <si>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</si>
  <si>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</si>
  <si>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</si>
  <si>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</si>
  <si>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</si>
  <si>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</si>
  <si>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</si>
  <si>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</si>
  <si>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</si>
  <si>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</si>
  <si>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</si>
  <si>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</si>
  <si>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</si>
  <si>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</si>
  <si>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</si>
  <si>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</si>
  <si>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</si>
  <si>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</si>
  <si>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</si>
  <si>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</si>
  <si>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</si>
  <si>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</si>
  <si>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</si>
  <si>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</si>
  <si>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</si>
  <si>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</si>
  <si>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</si>
  <si>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</si>
  <si>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</si>
  <si>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</si>
  <si>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</si>
  <si>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</si>
  <si>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</si>
  <si>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</si>
  <si>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</si>
  <si>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</si>
  <si>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</si>
  <si>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</si>
  <si>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</si>
  <si>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</si>
  <si>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</si>
  <si>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</si>
  <si>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</si>
  <si>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</si>
  <si>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</si>
  <si>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</si>
  <si>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</si>
  <si>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</si>
  <si>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</si>
  <si>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</si>
  <si>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</si>
  <si>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</si>
  <si>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</si>
  <si>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</si>
  <si>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</si>
  <si>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</si>
  <si>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</si>
  <si>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</si>
  <si>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</si>
  <si>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</si>
  <si>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</si>
  <si>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</si>
  <si>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</si>
  <si>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</si>
  <si>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</si>
  <si>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</si>
  <si>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</si>
  <si>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</si>
  <si>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</si>
  <si>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</si>
  <si>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</si>
  <si>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</si>
  <si>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</si>
  <si>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</si>
  <si>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</si>
  <si>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</si>
  <si>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</si>
  <si>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</si>
  <si>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</si>
  <si>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</si>
  <si>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</si>
  <si>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</si>
  <si>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</si>
  <si>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</si>
  <si>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</si>
  <si>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</si>
  <si>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</si>
  <si>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</si>
  <si>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</si>
  <si>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</si>
  <si>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</si>
  <si>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</si>
  <si>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</si>
  <si>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</si>
  <si>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</si>
  <si>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</si>
  <si>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</si>
  <si>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</si>
  <si>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</si>
  <si>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</si>
  <si>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</si>
  <si>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</si>
  <si>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</si>
  <si>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</si>
  <si>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</si>
  <si>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</si>
  <si>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</si>
  <si>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</si>
  <si>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</si>
  <si>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</si>
  <si>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</si>
  <si>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</si>
  <si>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</si>
  <si>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</si>
  <si>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</si>
  <si>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</si>
  <si>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</si>
  <si>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</si>
  <si>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</si>
  <si>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</si>
  <si>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</si>
  <si>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</si>
  <si>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</si>
  <si>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</si>
  <si>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</si>
  <si>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</si>
  <si>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</si>
  <si>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</si>
  <si>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</si>
  <si>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</si>
  <si>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</si>
  <si>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</si>
  <si>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</si>
  <si>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</si>
  <si>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</si>
  <si>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</si>
  <si>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</si>
  <si>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</si>
  <si>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</si>
  <si>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</si>
  <si>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</si>
  <si>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</si>
  <si>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</si>
  <si>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</si>
  <si>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</si>
  <si>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</si>
  <si>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</si>
  <si>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</si>
  <si>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</si>
  <si>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</si>
  <si>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</si>
  <si>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</si>
  <si>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</si>
  <si>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</si>
  <si>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</si>
  <si>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</si>
  <si>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</si>
  <si>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</si>
  <si>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</si>
  <si>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</si>
  <si>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</si>
  <si>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</si>
  <si>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</si>
  <si>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</si>
  <si>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</si>
  <si>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</si>
  <si>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</si>
  <si>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</si>
  <si>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</si>
  <si>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</si>
  <si>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</si>
  <si>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</si>
  <si>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</si>
  <si>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</si>
  <si>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</si>
  <si>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</si>
  <si>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</si>
  <si>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</si>
  <si>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</si>
  <si>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</si>
  <si>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</si>
  <si>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</si>
  <si>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</si>
  <si>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</si>
  <si>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</si>
  <si>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</si>
  <si>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</si>
  <si>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</si>
  <si>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</si>
  <si>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</si>
  <si>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</si>
  <si>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</si>
  <si>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</si>
  <si>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</si>
  <si>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</si>
  <si>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</si>
  <si>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</si>
  <si>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</si>
  <si>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</si>
  <si>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</si>
  <si>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</si>
  <si>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</si>
  <si>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</si>
  <si>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</si>
  <si>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</si>
  <si>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</si>
  <si>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</si>
  <si>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</si>
  <si>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</si>
  <si>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</si>
  <si>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</si>
  <si>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</si>
  <si>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</si>
  <si>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</si>
  <si>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</si>
  <si>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</si>
  <si>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</si>
  <si>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</si>
  <si>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</si>
  <si>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</si>
  <si>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</si>
  <si>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</si>
  <si>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</si>
  <si>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</si>
  <si>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</si>
  <si>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</si>
  <si>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</si>
  <si>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</si>
  <si>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</si>
  <si>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</si>
  <si>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</si>
  <si>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</si>
  <si>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</si>
  <si>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</si>
  <si>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</si>
  <si>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</si>
  <si>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</si>
  <si>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</si>
  <si>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</si>
  <si>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</si>
  <si>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</si>
  <si>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</si>
  <si>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</si>
  <si>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</si>
  <si>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</si>
  <si>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</si>
  <si>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</si>
  <si>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</si>
  <si>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</si>
  <si>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</si>
  <si>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</si>
  <si>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</si>
  <si>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</si>
  <si>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</si>
  <si>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</si>
  <si>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</si>
  <si>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</si>
  <si>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</si>
  <si>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</si>
  <si>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</si>
  <si>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</si>
  <si>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</si>
  <si>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</si>
  <si>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</si>
  <si>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</si>
  <si>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</si>
  <si>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</si>
  <si>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</si>
  <si>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</si>
  <si>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</si>
  <si>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</si>
  <si>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</si>
  <si>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</si>
  <si>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</si>
  <si>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</si>
  <si>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</si>
  <si>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</si>
  <si>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</si>
  <si>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</si>
  <si>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</si>
  <si>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</si>
  <si>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</si>
  <si>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</si>
  <si>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</si>
  <si>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</si>
  <si>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</si>
  <si>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</si>
  <si>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</si>
  <si>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</si>
  <si>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</si>
  <si>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</si>
  <si>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</si>
  <si>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</si>
  <si>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</si>
  <si>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</si>
  <si>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</si>
  <si>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</si>
  <si>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</si>
  <si>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</si>
  <si>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</si>
  <si>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</si>
  <si>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</si>
  <si>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</si>
  <si>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</si>
  <si>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</si>
  <si>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</si>
  <si>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</si>
  <si>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</si>
  <si>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</si>
  <si>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</si>
  <si>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</si>
  <si>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</si>
  <si>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</si>
  <si>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</si>
  <si>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</si>
  <si>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</si>
  <si>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</si>
  <si>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</si>
  <si>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</si>
  <si>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</si>
  <si>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</si>
  <si>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</si>
  <si>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</si>
  <si>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</si>
  <si>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</si>
  <si>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</si>
  <si>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</si>
  <si>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</si>
  <si>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</si>
  <si>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</si>
  <si>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</si>
  <si>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</si>
  <si>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</si>
  <si>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</si>
  <si>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</si>
  <si>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</si>
  <si>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</si>
  <si>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</si>
  <si>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</si>
  <si>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</si>
  <si>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</si>
  <si>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</si>
  <si>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</si>
  <si>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</si>
  <si>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</si>
  <si>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</si>
  <si>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</si>
  <si>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</si>
  <si>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</si>
  <si>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</si>
  <si>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</si>
  <si>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</si>
  <si>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</si>
  <si>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</si>
  <si>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</si>
  <si>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</si>
  <si>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</si>
  <si>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</si>
  <si>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</si>
  <si>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</si>
  <si>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</si>
  <si>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</si>
  <si>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</si>
  <si>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</si>
  <si>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</si>
  <si>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</si>
  <si>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</si>
  <si>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</si>
  <si>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</si>
  <si>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</si>
  <si>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</si>
  <si>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</si>
  <si>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</si>
  <si>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</si>
  <si>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</si>
  <si>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</si>
  <si>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</si>
  <si>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</si>
  <si>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</si>
  <si>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</si>
  <si>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</si>
  <si>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</si>
  <si>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</si>
  <si>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</si>
  <si>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</si>
  <si>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</si>
  <si>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</si>
  <si>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</si>
  <si>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</si>
  <si>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</si>
  <si>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</si>
  <si>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</si>
  <si>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</si>
  <si>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</si>
  <si>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</si>
  <si>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</si>
  <si>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</si>
  <si>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</si>
  <si>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</si>
  <si>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</si>
  <si>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</si>
  <si>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</si>
  <si>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</si>
  <si>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</si>
  <si>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</si>
  <si>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</si>
  <si>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</si>
  <si>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</si>
  <si>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</si>
  <si>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</si>
  <si>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</si>
  <si>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</si>
  <si>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</si>
  <si>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</si>
  <si>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</si>
  <si>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</si>
  <si>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</si>
  <si>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</si>
  <si>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</si>
  <si>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</si>
  <si>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</si>
  <si>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</si>
  <si>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</si>
  <si>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</si>
  <si>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</si>
  <si>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</si>
  <si>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</si>
  <si>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</si>
  <si>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</si>
  <si>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</si>
  <si>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</si>
  <si>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</si>
  <si>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</si>
  <si>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</si>
  <si>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</si>
  <si>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</si>
  <si>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</si>
  <si>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</si>
  <si>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</si>
  <si>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</si>
  <si>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</si>
  <si>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</si>
  <si>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</si>
  <si>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</si>
  <si>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</si>
  <si>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</si>
  <si>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</si>
  <si>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</si>
  <si>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</si>
  <si>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</si>
  <si>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</si>
  <si>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</si>
  <si>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</si>
  <si>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</si>
  <si>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</si>
  <si>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</si>
  <si>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</si>
  <si>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</si>
  <si>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</si>
  <si>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</si>
  <si>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</si>
  <si>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</si>
  <si>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</si>
  <si>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</si>
  <si>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</si>
  <si>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</si>
  <si>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</si>
  <si>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</si>
  <si>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</si>
  <si>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</si>
  <si>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</si>
  <si>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</si>
  <si>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</si>
  <si>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</si>
  <si>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</si>
  <si>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</si>
  <si>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</si>
  <si>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</si>
  <si>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</si>
  <si>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</si>
  <si>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</si>
  <si>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</si>
  <si>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</si>
  <si>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</si>
  <si>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</si>
  <si>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</si>
  <si>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</si>
  <si>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</si>
  <si>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</si>
  <si>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</si>
  <si>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</si>
  <si>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</si>
  <si>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</si>
  <si>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</si>
  <si>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</si>
  <si>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</si>
  <si>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</si>
  <si>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</si>
  <si>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</si>
  <si>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</si>
  <si>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</si>
  <si>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</si>
  <si>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</si>
  <si>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</si>
  <si>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</si>
  <si>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</si>
  <si>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</si>
  <si>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</si>
  <si>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</si>
  <si>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</si>
  <si>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</si>
  <si>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</si>
  <si>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</si>
  <si>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</si>
  <si>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</si>
  <si>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</si>
  <si>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</si>
  <si>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</si>
  <si>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</si>
  <si>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</si>
  <si>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</si>
  <si>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</si>
  <si>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</si>
  <si>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</si>
  <si>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</si>
  <si>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</si>
  <si>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</si>
  <si>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</si>
  <si>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</si>
  <si>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</si>
  <si>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</si>
  <si>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</si>
  <si>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</si>
  <si>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</si>
  <si>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</si>
  <si>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</si>
  <si>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</si>
  <si>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</si>
  <si>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</si>
  <si>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</si>
  <si>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</si>
  <si>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</si>
  <si>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</si>
  <si>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</si>
  <si>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</si>
  <si>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</si>
  <si>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</si>
  <si>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</si>
  <si>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</si>
  <si>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</si>
  <si>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</si>
  <si>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</si>
  <si>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</si>
  <si>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</si>
  <si>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</si>
  <si>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</si>
  <si>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</si>
  <si>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</si>
  <si>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</si>
  <si>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</si>
  <si>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</si>
  <si>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</si>
  <si>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</si>
  <si>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</si>
  <si>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</si>
  <si>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</si>
  <si>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</si>
  <si>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</si>
  <si>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</si>
  <si>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</si>
  <si>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</si>
  <si>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</si>
  <si>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</si>
  <si>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</si>
  <si>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</si>
  <si>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</si>
  <si>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</si>
  <si>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</si>
  <si>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</si>
  <si>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</si>
  <si>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</si>
  <si>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</si>
  <si>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</si>
  <si>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</si>
  <si>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</si>
  <si>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</si>
  <si>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</si>
  <si>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</si>
  <si>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</si>
  <si>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</si>
  <si>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</si>
  <si>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</si>
  <si>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</si>
  <si>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</si>
  <si>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</si>
  <si>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</si>
  <si>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</si>
  <si>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</si>
  <si>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</si>
  <si>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</si>
  <si>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</si>
  <si>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</si>
  <si>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</si>
  <si>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</si>
  <si>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</si>
  <si>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</si>
  <si>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</si>
  <si>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</si>
  <si>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</si>
  <si>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</si>
  <si>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</si>
  <si>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</si>
  <si>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</si>
  <si>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</si>
  <si>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</si>
  <si>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</si>
  <si>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</si>
  <si>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</si>
  <si>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</si>
  <si>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</si>
  <si>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</si>
  <si>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</si>
  <si>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</si>
  <si>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</si>
  <si>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</si>
  <si>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</si>
  <si>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</si>
  <si>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</si>
  <si>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</si>
  <si>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</si>
  <si>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</si>
  <si>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</si>
  <si>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</si>
  <si>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</si>
  <si>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</si>
  <si>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</si>
  <si>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</si>
  <si>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</si>
  <si>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</si>
  <si>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</si>
  <si>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</si>
  <si>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</si>
  <si>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</si>
  <si>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</si>
  <si>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</si>
  <si>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</si>
  <si>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</si>
  <si>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</si>
  <si>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</si>
  <si>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</si>
  <si>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</si>
  <si>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</si>
  <si>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</si>
  <si>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</si>
  <si>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</si>
  <si>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</si>
  <si>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</si>
  <si>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</si>
  <si>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</si>
  <si>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</si>
  <si>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</si>
  <si>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</si>
  <si>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</si>
  <si>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</si>
  <si>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</si>
  <si>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</si>
  <si>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</si>
  <si>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</si>
  <si>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</si>
  <si>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</si>
  <si>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</si>
  <si>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</si>
  <si>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</si>
  <si>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</si>
  <si>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</si>
  <si>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</si>
  <si>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</si>
  <si>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</si>
  <si>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</si>
  <si>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</si>
  <si>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</si>
  <si>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</si>
  <si>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</si>
  <si>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</si>
  <si>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</si>
  <si>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</si>
  <si>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</si>
  <si>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</si>
  <si>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</si>
  <si>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</si>
  <si>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</si>
  <si>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</si>
  <si>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</si>
  <si>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</si>
  <si>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</si>
  <si>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</si>
  <si>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</si>
  <si>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</si>
  <si>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</si>
  <si>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</si>
  <si>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</si>
  <si>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</si>
  <si>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</si>
  <si>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</si>
  <si>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</si>
  <si>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</si>
  <si>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</si>
  <si>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</si>
  <si>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</si>
  <si>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</si>
  <si>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</si>
  <si>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</si>
  <si>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</si>
  <si>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</si>
  <si>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</si>
  <si>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</si>
  <si>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</si>
  <si>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</si>
  <si>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</si>
  <si>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</si>
  <si>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</si>
  <si>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</si>
  <si>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</si>
  <si>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</si>
  <si>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</si>
  <si>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</si>
  <si>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</si>
  <si>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</si>
  <si>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</si>
  <si>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</si>
  <si>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</si>
  <si>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</si>
  <si>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</si>
  <si>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</si>
  <si>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</si>
  <si>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</si>
  <si>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</si>
  <si>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</si>
  <si>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</si>
  <si>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</si>
  <si>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</si>
  <si>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</si>
  <si>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</si>
  <si>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</si>
  <si>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</si>
  <si>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</si>
  <si>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</si>
  <si>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</si>
  <si>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</si>
  <si>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</si>
  <si>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</si>
  <si>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</si>
  <si>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</si>
  <si>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</si>
  <si>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</si>
  <si>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</si>
  <si>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</si>
  <si>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</si>
  <si>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</si>
  <si>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</si>
  <si>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</si>
  <si>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</si>
  <si>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</si>
  <si>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</si>
  <si>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</si>
  <si>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</si>
  <si>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</si>
  <si>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</si>
  <si>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</si>
  <si>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</si>
  <si>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</si>
  <si>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</si>
  <si>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</si>
  <si>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</si>
  <si>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</si>
  <si>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</si>
  <si>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</si>
  <si>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</si>
  <si>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</si>
  <si>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</si>
  <si>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</si>
  <si>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</si>
  <si>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</si>
  <si>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</si>
  <si>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</si>
  <si>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</si>
  <si>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</si>
  <si>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</si>
  <si>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</si>
  <si>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</si>
  <si>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</si>
  <si>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</si>
  <si>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</si>
  <si>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</si>
  <si>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</si>
  <si>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</si>
  <si>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</si>
  <si>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</si>
  <si>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</si>
  <si>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</si>
  <si>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</si>
  <si>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</si>
  <si>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</si>
  <si>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</si>
  <si>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</si>
  <si>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</si>
  <si>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</si>
  <si>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</si>
  <si>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</si>
  <si>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</si>
  <si>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</si>
  <si>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</si>
  <si>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</si>
  <si>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</si>
  <si>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</si>
  <si>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</si>
  <si>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</si>
  <si>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</si>
  <si>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</si>
  <si>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</si>
  <si>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</si>
  <si>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</si>
  <si>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</si>
  <si>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</si>
  <si>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</si>
  <si>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</si>
  <si>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</si>
  <si>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</si>
  <si>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</si>
  <si>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</si>
  <si>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</si>
  <si>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</si>
  <si>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</si>
  <si>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</si>
  <si>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</si>
  <si>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</si>
  <si>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</si>
  <si>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</si>
  <si>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</si>
  <si>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</si>
  <si>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</si>
  <si>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</si>
  <si>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</si>
  <si>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</si>
  <si>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</si>
  <si>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</si>
  <si>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</si>
  <si>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</si>
  <si>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</si>
  <si>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</si>
  <si>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</si>
  <si>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</si>
  <si>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</si>
  <si>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</si>
  <si>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</si>
  <si>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</si>
  <si>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</si>
  <si>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</si>
  <si>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</si>
  <si>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</si>
  <si>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</si>
  <si>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</si>
  <si>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</si>
  <si>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</si>
  <si>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</si>
  <si>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</si>
  <si>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</si>
  <si>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</si>
  <si>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</si>
  <si>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</si>
  <si>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</si>
  <si>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</si>
  <si>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</si>
  <si>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</si>
  <si>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</si>
  <si>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</si>
  <si>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</si>
  <si>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</si>
  <si>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</si>
  <si>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</si>
  <si>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</si>
  <si>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</si>
  <si>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</si>
  <si>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</si>
  <si>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</si>
  <si>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</si>
  <si>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</si>
  <si>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</si>
  <si>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</si>
  <si>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</si>
  <si>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</si>
  <si>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</si>
  <si>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</si>
  <si>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</si>
  <si>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</si>
  <si>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</si>
  <si>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</si>
  <si>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</si>
  <si>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</si>
  <si>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</si>
  <si>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</si>
  <si>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</si>
  <si>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</si>
  <si>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</si>
  <si>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</si>
  <si>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</si>
  <si>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</si>
  <si>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</si>
  <si>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</si>
  <si>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</si>
  <si>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</si>
  <si>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</si>
  <si>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</si>
  <si>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</si>
  <si>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</si>
  <si>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</si>
  <si>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</si>
  <si>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</si>
  <si>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</si>
  <si>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</si>
  <si>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</si>
  <si>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</si>
  <si>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</si>
  <si>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</si>
  <si>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</si>
  <si>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</si>
  <si>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</si>
  <si>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</si>
  <si>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</si>
  <si>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</si>
  <si>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</si>
  <si>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</si>
  <si>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</si>
  <si>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</si>
  <si>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</si>
  <si>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</si>
  <si>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</si>
  <si>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</si>
  <si>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</si>
  <si>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</si>
  <si>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</si>
  <si>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</si>
  <si>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</si>
  <si>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</si>
  <si>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</si>
  <si>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</si>
  <si>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</si>
  <si>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</si>
  <si>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</si>
  <si>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</si>
  <si>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</si>
  <si>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</si>
  <si>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</si>
  <si>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</si>
  <si>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</si>
  <si>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</si>
  <si>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</si>
  <si>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</si>
  <si>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</si>
  <si>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</si>
  <si>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</si>
  <si>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</si>
  <si>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</si>
  <si>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</si>
  <si>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</si>
  <si>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</si>
  <si>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</si>
  <si>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</si>
  <si>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</si>
  <si>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</si>
  <si>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</si>
  <si>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</si>
  <si>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</si>
  <si>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</si>
  <si>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</si>
  <si>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</si>
  <si>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</si>
  <si>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</si>
  <si>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</si>
  <si>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</si>
  <si>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</si>
  <si>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</si>
  <si>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</si>
  <si>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</si>
  <si>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</si>
  <si>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</si>
  <si>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</si>
  <si>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</si>
  <si>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</si>
  <si>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</si>
  <si>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</si>
  <si>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</si>
  <si>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</si>
  <si>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</si>
  <si>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</si>
  <si>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</si>
  <si>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</si>
  <si>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</si>
  <si>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</si>
  <si>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</si>
  <si>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</si>
  <si>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</si>
  <si>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</si>
  <si>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</si>
  <si>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</si>
  <si>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</si>
  <si>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</si>
  <si>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</si>
  <si>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</si>
  <si>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</si>
  <si>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</si>
  <si>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</si>
  <si>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</si>
  <si>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</si>
  <si>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</si>
  <si>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</si>
  <si>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</si>
  <si>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</si>
  <si>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</si>
  <si>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</si>
  <si>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</si>
  <si>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</si>
  <si>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</si>
  <si>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</si>
  <si>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</si>
  <si>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</si>
  <si>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</si>
  <si>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</si>
  <si>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</si>
  <si>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</si>
  <si>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</si>
  <si>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</si>
  <si>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</si>
  <si>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</si>
  <si>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</si>
  <si>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</si>
  <si>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</si>
  <si>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</si>
  <si>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</si>
  <si>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</si>
  <si>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</si>
  <si>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</si>
  <si>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</si>
  <si>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</si>
  <si>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</si>
  <si>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</si>
  <si>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</si>
  <si>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</si>
  <si>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</si>
  <si>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</si>
  <si>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</si>
  <si>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</si>
  <si>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</si>
  <si>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</si>
  <si>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</si>
  <si>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</si>
  <si>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</si>
  <si>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</si>
  <si>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</si>
  <si>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</si>
  <si>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</si>
  <si>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</si>
  <si>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</si>
  <si>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</si>
  <si>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</si>
  <si>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</si>
  <si>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</si>
  <si>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</si>
  <si>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</si>
  <si>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</si>
  <si>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</si>
  <si>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</si>
  <si>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</si>
  <si>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</si>
  <si>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</si>
  <si>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</si>
  <si>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</si>
  <si>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</si>
  <si>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</si>
  <si>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</si>
  <si>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</si>
  <si>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</si>
  <si>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</si>
  <si>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</si>
  <si>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</si>
  <si>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</si>
  <si>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</si>
  <si>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</si>
  <si>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</si>
  <si>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</si>
  <si>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</si>
  <si>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</si>
  <si>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</si>
  <si>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</si>
  <si>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</si>
  <si>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</si>
  <si>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</si>
  <si>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</si>
  <si>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</si>
  <si>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</si>
  <si>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</si>
  <si>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</si>
  <si>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</si>
  <si>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</si>
  <si>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</si>
  <si>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</si>
  <si>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</si>
  <si>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</si>
  <si>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</si>
  <si>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</si>
  <si>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</si>
  <si>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</si>
  <si>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</si>
  <si>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</si>
  <si>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</si>
  <si>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</si>
  <si>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</si>
  <si>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</si>
  <si>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</si>
  <si>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</si>
  <si>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</si>
  <si>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</si>
  <si>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</si>
  <si>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</si>
  <si>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</si>
  <si>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</si>
  <si>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</si>
  <si>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</si>
  <si>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</si>
  <si>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</si>
  <si>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</si>
  <si>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</si>
  <si>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</si>
  <si>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</si>
  <si>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</si>
  <si>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</si>
  <si>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</si>
  <si>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</si>
  <si>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</si>
  <si>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</si>
  <si>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</si>
  <si>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</si>
  <si>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</si>
  <si>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</si>
  <si>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</si>
  <si>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</si>
  <si>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</si>
  <si>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</si>
  <si>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</si>
  <si>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</si>
  <si>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</si>
  <si>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</si>
  <si>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</si>
  <si>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</si>
  <si>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</si>
  <si>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</si>
  <si>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</si>
  <si>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</si>
  <si>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</si>
  <si>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</si>
  <si>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</si>
  <si>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</si>
  <si>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</si>
  <si>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</si>
  <si>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</si>
  <si>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</si>
  <si>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</si>
  <si>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</si>
  <si>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</si>
  <si>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</si>
  <si>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</si>
  <si>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</si>
  <si>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</si>
  <si>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</si>
  <si>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</si>
  <si>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</si>
  <si>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</si>
  <si>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</si>
  <si>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</si>
  <si>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</si>
  <si>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</si>
  <si>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</si>
  <si>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</si>
  <si>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</si>
  <si>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</si>
  <si>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</si>
  <si>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</si>
  <si>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</si>
  <si>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</si>
  <si>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</si>
  <si>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</si>
  <si>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</si>
  <si>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</si>
  <si>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</si>
  <si>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</si>
  <si>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</si>
  <si>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</si>
  <si>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</si>
  <si>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</si>
  <si>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</si>
  <si>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</si>
  <si>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</si>
  <si>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</si>
  <si>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</si>
  <si>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</si>
  <si>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</si>
  <si>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</si>
  <si>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</si>
  <si>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</si>
  <si>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</si>
  <si>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</si>
  <si>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</si>
  <si>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</si>
  <si>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</si>
  <si>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</si>
  <si>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</si>
  <si>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</si>
  <si>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</si>
  <si>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</si>
  <si>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</si>
  <si>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</si>
  <si>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</si>
  <si>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</si>
  <si>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</si>
  <si>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</si>
  <si>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</si>
  <si>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</si>
  <si>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</si>
  <si>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</si>
  <si>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</si>
  <si>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</si>
  <si>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</si>
  <si>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</si>
  <si>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</si>
  <si>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</si>
  <si>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</si>
  <si>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</si>
  <si>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</si>
  <si>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</si>
  <si>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</si>
  <si>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</si>
  <si>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</si>
  <si>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</si>
  <si>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</si>
  <si>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</si>
  <si>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</si>
  <si>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</si>
  <si>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</si>
  <si>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</si>
  <si>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</si>
  <si>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</si>
  <si>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</si>
  <si>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</si>
  <si>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</si>
  <si>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</si>
  <si>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</si>
  <si>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</si>
  <si>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</si>
  <si>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</si>
  <si>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</si>
  <si>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</si>
  <si>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</si>
  <si>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</si>
  <si>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</si>
  <si>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</si>
  <si>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</si>
  <si>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</si>
  <si>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</si>
  <si>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</si>
  <si>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</si>
  <si>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</si>
  <si>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</si>
  <si>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</si>
  <si>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</si>
  <si>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</si>
  <si>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</si>
  <si>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</si>
  <si>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</si>
  <si>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</si>
  <si>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</si>
  <si>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</si>
  <si>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</si>
  <si>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</si>
  <si>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</si>
  <si>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</si>
  <si>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</si>
  <si>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</si>
  <si>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</si>
  <si>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</si>
  <si>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</si>
  <si>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</si>
  <si>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</si>
  <si>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</si>
  <si>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</si>
  <si>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</si>
  <si>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</si>
  <si>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</si>
  <si>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</si>
  <si>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</si>
  <si>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</si>
  <si>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</si>
  <si>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</si>
  <si>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</si>
  <si>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</si>
  <si>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</si>
  <si>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</si>
  <si>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</si>
  <si>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</si>
  <si>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</si>
  <si>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</si>
  <si>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</si>
  <si>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</si>
  <si>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</si>
  <si>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</si>
  <si>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</si>
  <si>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</si>
  <si>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</si>
  <si>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</si>
  <si>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</si>
  <si>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</si>
  <si>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</si>
  <si>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</si>
  <si>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</si>
  <si>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</si>
  <si>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</si>
  <si>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</si>
  <si>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</si>
  <si>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</si>
  <si>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</si>
  <si>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</si>
  <si>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</si>
  <si>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</si>
  <si>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</si>
  <si>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</si>
  <si>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</si>
  <si>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</si>
  <si>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</si>
  <si>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</si>
  <si>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</si>
  <si>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</si>
  <si>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</si>
  <si>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</si>
  <si>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</si>
  <si>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</si>
  <si>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</si>
  <si>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</si>
  <si>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</si>
  <si>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</si>
  <si>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</si>
  <si>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</si>
  <si>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</si>
  <si>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</si>
  <si>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</si>
  <si>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</si>
  <si>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</si>
  <si>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</si>
  <si>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</si>
  <si>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</si>
  <si>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</si>
  <si>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</si>
  <si>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</si>
  <si>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</si>
  <si>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</si>
  <si>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</si>
  <si>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</si>
  <si>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</si>
  <si>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</si>
  <si>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</si>
  <si>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</si>
  <si>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</si>
  <si>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</si>
  <si>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</si>
  <si>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</si>
  <si>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</si>
  <si>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</si>
  <si>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</si>
  <si>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</si>
  <si>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</si>
  <si>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</si>
  <si>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</si>
  <si>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</si>
  <si>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</si>
  <si>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</si>
  <si>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</si>
  <si>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</si>
  <si>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</si>
  <si>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</si>
  <si>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</si>
  <si>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</si>
  <si>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</si>
  <si>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</si>
  <si>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</si>
  <si>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</si>
  <si>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</si>
  <si>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</si>
  <si>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</si>
  <si>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</si>
  <si>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</si>
  <si>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</si>
  <si>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</si>
  <si>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</si>
  <si>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</si>
  <si>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</si>
  <si>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</si>
  <si>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</si>
  <si>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</si>
  <si>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</si>
  <si>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</si>
  <si>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</si>
  <si>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</si>
  <si>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</si>
  <si>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</si>
  <si>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</si>
  <si>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</si>
  <si>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</si>
  <si>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</si>
  <si>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</si>
  <si>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</si>
  <si>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</si>
  <si>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</si>
  <si>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</si>
  <si>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</si>
  <si>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</si>
  <si>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</si>
  <si>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</si>
  <si>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</si>
  <si>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</si>
  <si>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</si>
  <si>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</si>
  <si>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</si>
  <si>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</si>
  <si>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</si>
  <si>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</si>
  <si>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</si>
  <si>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</si>
  <si>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</si>
  <si>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</si>
  <si>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</si>
  <si>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</si>
  <si>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</si>
  <si>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</si>
  <si>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</si>
  <si>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</si>
  <si>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</si>
  <si>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</si>
  <si>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</si>
  <si>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</si>
  <si>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</si>
  <si>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</si>
  <si>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</si>
  <si>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</si>
  <si>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</si>
  <si>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</si>
  <si>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</si>
  <si>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</si>
  <si>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</si>
  <si>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</si>
  <si>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</si>
  <si>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</si>
  <si>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</si>
  <si>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</si>
  <si>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</si>
  <si>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</si>
  <si>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</si>
  <si>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</si>
  <si>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</si>
  <si>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</si>
  <si>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</si>
  <si>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</si>
  <si>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</si>
  <si>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</si>
  <si>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</si>
  <si>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</si>
  <si>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</si>
  <si>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</si>
  <si>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</si>
  <si>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</si>
  <si>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</si>
  <si>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</si>
  <si>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</si>
  <si>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</si>
  <si>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</si>
  <si>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</si>
  <si>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</si>
  <si>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</si>
  <si>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</si>
  <si>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</si>
  <si>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</si>
  <si>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</si>
  <si>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</si>
  <si>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</si>
  <si>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</si>
  <si>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</si>
  <si>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</si>
  <si>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</si>
  <si>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</si>
  <si>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</si>
  <si>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</si>
  <si>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</si>
  <si>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</si>
  <si>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</si>
  <si>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</si>
  <si>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</si>
  <si>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</si>
  <si>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</si>
  <si>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</si>
  <si>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</si>
  <si>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</si>
  <si>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</si>
  <si>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</si>
  <si>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</si>
  <si>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</si>
  <si>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</si>
  <si>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</si>
  <si>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</si>
  <si>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</si>
  <si>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</si>
  <si>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</si>
  <si>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</si>
  <si>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</si>
  <si>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</si>
  <si>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</si>
  <si>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</si>
  <si>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</si>
  <si>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</si>
  <si>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</si>
  <si>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</si>
  <si>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</si>
  <si>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</si>
  <si>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</si>
  <si>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</si>
  <si>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</si>
  <si>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</si>
  <si>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</si>
  <si>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</si>
  <si>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</si>
  <si>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</si>
  <si>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</si>
  <si>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</si>
  <si>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</si>
  <si>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</si>
  <si>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</si>
  <si>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</si>
  <si>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</si>
  <si>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</si>
  <si>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</si>
  <si>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</si>
  <si>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</si>
  <si>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</si>
  <si>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</si>
  <si>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</si>
  <si>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</si>
  <si>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</si>
  <si>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</si>
  <si>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</si>
  <si>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</si>
  <si>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</si>
  <si>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</si>
  <si>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</si>
  <si>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</si>
  <si>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</si>
  <si>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</si>
  <si>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</si>
  <si>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</si>
  <si>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</si>
  <si>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</si>
  <si>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</si>
  <si>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</si>
  <si>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</si>
  <si>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</si>
  <si>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</si>
  <si>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</si>
  <si>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</si>
  <si>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</si>
  <si>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</si>
  <si>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</si>
  <si>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</si>
  <si>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</si>
  <si>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</si>
  <si>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</si>
  <si>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</si>
  <si>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</si>
  <si>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</si>
  <si>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</si>
  <si>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</si>
  <si>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</si>
  <si>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</si>
  <si>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</si>
  <si>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</si>
  <si>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</si>
  <si>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</si>
  <si>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</si>
  <si>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</si>
  <si>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</si>
  <si>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</si>
  <si>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</si>
  <si>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</si>
  <si>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</si>
  <si>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</si>
  <si>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</si>
  <si>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</si>
  <si>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</si>
  <si>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</si>
  <si>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</si>
  <si>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</si>
  <si>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</si>
  <si>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</si>
  <si>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</si>
  <si>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</si>
  <si>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</si>
  <si>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</si>
  <si>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</si>
  <si>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</si>
  <si>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</si>
  <si>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</si>
  <si>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</si>
  <si>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</si>
  <si>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</si>
  <si>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</si>
  <si>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</si>
  <si>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</si>
  <si>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</si>
  <si>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</si>
  <si>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</si>
  <si>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</si>
  <si>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</si>
  <si>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</si>
  <si>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</si>
  <si>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</si>
  <si>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</si>
  <si>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</si>
  <si>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</si>
  <si>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</si>
  <si>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</si>
  <si>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</si>
  <si>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</si>
  <si>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</si>
  <si>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</si>
  <si>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</si>
  <si>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</si>
  <si>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</si>
  <si>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</si>
  <si>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</si>
  <si>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</si>
  <si>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</si>
  <si>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</si>
  <si>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</si>
  <si>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</si>
  <si>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</si>
  <si>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</si>
  <si>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</si>
  <si>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</si>
  <si>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</si>
  <si>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</si>
  <si>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</si>
  <si>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</si>
  <si>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</si>
  <si>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</si>
  <si>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</si>
  <si>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</si>
  <si>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</si>
  <si>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</si>
  <si>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</si>
  <si>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</si>
  <si>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</si>
  <si>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</si>
  <si>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</si>
  <si>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</si>
  <si>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</si>
  <si>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</si>
  <si>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</si>
  <si>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</si>
  <si>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</si>
  <si>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</si>
  <si>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</si>
  <si>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</si>
  <si>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</si>
  <si>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</si>
  <si>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</si>
  <si>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</si>
  <si>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</si>
  <si>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</si>
  <si>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</si>
  <si>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</si>
  <si>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</si>
  <si>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</si>
  <si>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</si>
  <si>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</si>
  <si>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</si>
  <si>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</si>
  <si>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</si>
  <si>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</si>
  <si>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</si>
  <si>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</si>
  <si>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</si>
  <si>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</si>
  <si>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</si>
  <si>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</si>
  <si>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</si>
  <si>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</si>
  <si>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</si>
  <si>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</si>
  <si>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</si>
  <si>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</si>
  <si>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</si>
  <si>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</si>
  <si>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</si>
  <si>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</si>
  <si>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</si>
  <si>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</si>
  <si>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</si>
  <si>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</si>
  <si>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</si>
  <si>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</si>
  <si>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</si>
  <si>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</si>
  <si>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</si>
  <si>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</si>
  <si>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</si>
  <si>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</si>
  <si>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</si>
  <si>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</si>
  <si>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</si>
  <si>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</si>
  <si>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</si>
  <si>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</si>
  <si>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</si>
  <si>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</si>
  <si>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</si>
  <si>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</si>
  <si>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</si>
  <si>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</si>
  <si>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</si>
  <si>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</si>
  <si>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</si>
  <si>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</si>
  <si>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</si>
  <si>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</si>
  <si>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</si>
  <si>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</si>
  <si>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</si>
  <si>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</si>
  <si>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</si>
  <si>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</si>
  <si>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</si>
  <si>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</si>
  <si>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</si>
  <si>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</si>
  <si>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</si>
  <si>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</si>
  <si>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</si>
  <si>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</si>
  <si>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</si>
  <si>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</si>
  <si>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</si>
  <si>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</si>
  <si>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</si>
  <si>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</si>
  <si>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</si>
  <si>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</si>
  <si>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</si>
  <si>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</si>
  <si>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</si>
  <si>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</si>
  <si>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</si>
  <si>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</si>
  <si>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</si>
  <si>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</si>
  <si>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</si>
  <si>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</si>
  <si>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</si>
  <si>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</si>
  <si>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</si>
  <si>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</si>
  <si>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</si>
  <si>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</si>
  <si>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</si>
  <si>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</si>
  <si>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</si>
  <si>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</si>
  <si>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</si>
  <si>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</si>
  <si>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</si>
  <si>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</si>
  <si>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</si>
  <si>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</si>
  <si>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</si>
  <si>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</si>
  <si>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</si>
  <si>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</si>
  <si>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</si>
  <si>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</si>
  <si>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</si>
  <si>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</si>
  <si>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</si>
  <si>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</si>
  <si>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</si>
  <si>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</si>
  <si>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</si>
  <si>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</si>
  <si>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</si>
  <si>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</si>
  <si>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</si>
  <si>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</si>
  <si>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</si>
  <si>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</si>
  <si>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</si>
  <si>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</si>
  <si>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</si>
  <si>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</si>
  <si>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</si>
  <si>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</si>
  <si>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</si>
  <si>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</si>
  <si>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</si>
  <si>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</si>
  <si>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</si>
  <si>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</si>
  <si>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</si>
  <si>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</si>
  <si>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</si>
  <si>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</si>
  <si>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</si>
  <si>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</si>
  <si>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</si>
  <si>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</si>
  <si>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</si>
  <si>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</si>
  <si>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</si>
  <si>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</si>
  <si>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</si>
  <si>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</si>
  <si>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</si>
  <si>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</si>
  <si>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</si>
  <si>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</si>
  <si>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</si>
  <si>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</si>
  <si>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</si>
  <si>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</si>
  <si>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</si>
  <si>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</si>
  <si>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</si>
  <si>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</si>
  <si>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</si>
  <si>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</si>
  <si>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</si>
  <si>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</si>
  <si>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</si>
  <si>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</si>
  <si>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</si>
  <si>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</si>
  <si>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</si>
  <si>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</si>
  <si>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</si>
  <si>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</si>
  <si>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</si>
  <si>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</si>
  <si>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</si>
  <si>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</si>
  <si>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</si>
  <si>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</si>
  <si>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</si>
  <si>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</si>
  <si>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</si>
  <si>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</si>
  <si>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</si>
  <si>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</si>
  <si>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</si>
  <si>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</si>
  <si>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</si>
  <si>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</si>
  <si>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</si>
  <si>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</si>
  <si>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</si>
  <si>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</si>
  <si>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</si>
  <si>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</si>
  <si>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</si>
  <si>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</si>
  <si>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</si>
  <si>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</si>
  <si>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</si>
  <si>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</si>
  <si>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</si>
  <si>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</si>
  <si>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</si>
  <si>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</si>
  <si>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</si>
  <si>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</si>
  <si>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</si>
  <si>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</si>
  <si>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</si>
  <si>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</si>
  <si>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</si>
  <si>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</si>
  <si>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</si>
  <si>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</si>
  <si>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</si>
  <si>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</si>
  <si>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</si>
  <si>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</si>
  <si>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</si>
  <si>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</si>
  <si>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</si>
  <si>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</si>
  <si>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</si>
  <si>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</si>
  <si>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</si>
  <si>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</si>
  <si>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</si>
  <si>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</si>
  <si>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</si>
  <si>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</si>
  <si>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</si>
  <si>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</si>
  <si>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</si>
  <si>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</si>
  <si>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</si>
  <si>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</si>
  <si>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</si>
  <si>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</si>
  <si>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</si>
  <si>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</si>
  <si>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</si>
  <si>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</si>
  <si>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</si>
  <si>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</si>
  <si>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</si>
  <si>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</si>
  <si>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</si>
  <si>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</si>
  <si>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</si>
  <si>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</si>
  <si>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NO PCM</t>
  </si>
  <si>
    <t>Access road issue team cannot access the site due to water flood ,Team will visit the site again early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</si>
  <si>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</si>
  <si>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</si>
  <si>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</si>
  <si>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</si>
  <si>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</si>
  <si>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</si>
  <si>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</si>
  <si>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</si>
  <si>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</si>
  <si>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</si>
  <si>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</si>
  <si>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</si>
  <si>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</si>
  <si>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</si>
  <si>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</si>
  <si>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</si>
  <si>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</si>
  <si>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</si>
  <si>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 team need 25 mins</t>
  </si>
  <si>
    <t>PCM-20251208-00002547</t>
  </si>
  <si>
    <t>Em team need 20 mins</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</si>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</sst>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337.00663298610743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45999.955058912034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45999.955058912034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45999.955058912034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45999.955058912034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45999.955058912034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45999.955058912034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45999.955058912034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45999.955058912034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45999.955058912034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45999.955058912034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45999.955058912034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45999.955058912034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45999.955058912034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45999.955058912034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45999.955058912034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45999.955058912034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45999.955058912034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45999.955058912034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45999.955058912034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45999.955058912034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45999.955058912034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45999.955058912034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45999.955058912034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45999.955058912034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45999.955058912034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45999.955058912034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45999.955058912034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45999.955058912034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45999.955058912034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45999.955058912034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45999.955058912034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45999.955058912034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45999.955058912034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45999.955058912034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45999.955058912034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45999.955058912034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45999.955058912034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45999.955058912034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45999.955058912034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45999.955058912034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45999.955058912034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45999.955058912034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45999.955058912034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45999.955058912034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45999.955058912034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45999.955058912034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45999.955058912034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45999.955058912034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45999.955058912034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45999.955058912034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45999.955058912034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45999.955058912034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45999.955058912034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45999.955058912034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45999.955058912034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45999.955058912034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45999.955058912034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45999.955058912034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45999.955058912034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45999.955058912034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45999.955058912034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45999.955058912034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45999.955058912034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45999.955058912034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45999.955058912034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45999.955058912034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45999.955058912034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45999.955058912034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45999.955058912034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45999.955058912034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45999.955058912034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45999.955058912034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45999.955058912034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45999.955058912034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45999.955058912034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45999.955058912034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45999.955058912034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45999.955058912034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45999.955058912034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45999.955058912034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45999.955058912034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45999.955058912034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45999.955058912034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45999.955058912034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45999.955058912034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45999.955058912034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45999.955058912034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45999.955058912034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45999.955058912034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45999.955058912034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45999.955058912034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45999.955058912034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45999.955058912034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45999.955058912034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45999.955058912034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45999.955058912034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45999.955058912034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45999.955058912034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45999.955058912034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45999.955058912034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45999.955058912034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45999.955058912034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45999.955058912034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45999.955058912034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45999.955058912034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45999.955058912034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45999.955058912034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45999.955058912034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45999.955058912034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45999.955058912034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45999.955058912034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45999.955058912034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45999.955058912034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45999.955058912034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45999.955058912034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45999.955058912034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45999.955058912034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45999.955058912034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45999.955058912034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45999.955058912034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45999.955058912034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45999.955058912034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45999.955058912034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45999.955058912034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45999.955058912034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45999.955058912034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45999.955058912034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45999.955058912034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45999.955058912034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45999.955058912034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45999.955058912034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45999.955058912034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45999.955058912034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45999.955058912034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45999.955058912034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45999.955058912034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45999.955058912034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45999.955058912034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45999.955058912034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45999.955058912034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45999.955058912034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45999.955058912034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45999.955058912034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45999.955058912034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45999.955058912034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45999.955058912034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45999.955058912034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45999.955058912034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45999.955058912034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45999.955058912034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45999.955058912034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45999.955058912034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45999.955058912034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45999.955058912034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45999.955058912034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45999.955058912034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45999.955058912034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45999.955058912034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45999.955058912034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45999.955058912034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45999.955058912034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45999.955058912034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45999.955058912034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45999.955058912034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45999.955058912034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45999.955058912034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45999.955058912034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45999.955058912034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45999.955058912034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45999.955058912034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45999.955058912034</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174.9552209490721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15.567639930552104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2.5996769675912219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0.1311584490686073</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45999.955058912034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45999.955058912034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45999.955058912034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45999.955058912034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45999.955058912034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45999.955058912034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45999.955058912034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45999.955058912034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45999.955058912034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45999.955058912034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45999.955058912034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45999.955058912034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45999.955058912034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45999.955058912034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45999.955058912034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45999.955058912034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45999.955058912034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45999.955058912034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45999.955058912034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45999.955058912034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45999.955058912034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45999.955058912034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45999.955058912034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45999.955058912034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45999.955058912034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45999.955058912034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45999.955058912034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45999.955058912034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45999.955058912034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45999.955058912034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45999.955058912034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45999.955058912034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45999.955058912034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45999.955058912034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45999.955058912034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45999.955058912034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45999.955058912034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45999.955058912034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45999.955058912034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45999.955058912034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45999.955058912034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45999.955058912034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45999.955058912034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45999.955058912034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45999.955058912034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45999.955058912034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45999.955058912034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45999.955058912034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45999.955058912034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45999.955058912034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45999.955058912034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45999.955058912034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45999.955058912034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45999.955058912034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45999.955058912034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45999.955058912034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45999.955058912034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45999.955058912034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45999.955058912034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45999.955058912034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45999.955058912034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45999.955058912034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45999.955058912034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45999.955058912034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45999.955058912034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45999.955058912034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45999.955058912034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45999.955058912034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45999.955058912034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45999.955058912034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45999.955058912034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45999.955058912034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45999.955058912034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45999.955058912034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45999.955058912034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45999.955058912034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45999.955058912034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45999.955058912034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45999.955058912034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45999.955058912034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45999.955058912034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45999.955058912034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45999.955058912034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45999.955058912034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45999.955058912034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45999.955058912034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45999.955058912034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45999.955058912034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45999.955058912034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45999.955058912034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45999.955058912034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45999.955058912034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45999.955058912034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45999.955058912034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45999.955058912034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45999.955058912034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45999.955058912034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45999.955058912034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45999.955058912034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45999.955058912034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45999.955058912034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45999.955058912034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45999.955058912034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45999.955058912034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45999.955058912034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45999.955058912034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45999.955058912034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45999.955058912034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45999.955058912034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45999.955058912034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45999.955058912034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45999.955058912034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45999.955058912034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45999.955058912034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45999.955058912034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45999.955058912034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45999.955058912034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45999.955058912034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45999.955058912034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45999.955058912034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45999.955058912034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45999.955058912034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45999.955058912034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45999.955058912034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45999.955058912034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45999.955058912034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45999.955058912034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45999.955058912034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45999.955058912034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45999.955058912034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45999.955058912034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45999.955058912034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45999.955058912034</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45999.955058912034</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45999.955058912034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45999.955058912034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45999.955058912034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45999.955058912034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45999.955058912034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45999.955058912034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45999.955058912034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45999.955058912034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45999.955058912034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45999.955058912034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45999.955058912034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45999.955058912034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45999.955058912034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45999.955058912034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45999.955058912034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45999.955058912034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45999.955058912034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45999.955058912034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45999.955058912034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45999.955058912034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45999.955058912034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45999.955058912034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45999.955058912034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45999.955058912034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45999.955058912034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45999.955058912034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45999.955058912034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45999.955058912034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45999.955058912034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45999.955058912034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45999.955058912034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45999.955058912034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45999.955058912034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45999.955058912034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45999.955058912034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45999.955058912034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45999.955058912034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45999.955058912034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45999.955058912034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45999.955058912034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45999.955058912034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45999.955058912034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45999.955058912034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45999.955058912034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45999.955058912034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45999.955058912034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45999.955058912034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45999.955058912034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45999.955058912034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45999.955058912034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45999.955058912034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45999.955058912034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45999.955058912034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45999.955058912034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45999.955058912034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45999.955058912034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45999.955058912034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45999.955058912034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45999.955058912034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45999.955058912034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45999.955058912034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45999.955058912034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45999.955058912034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45999.955058912034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45999.955058912034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45999.955058912034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45999.955058912034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45999.955058912034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45999.955058912034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45999.955058912034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45999.955058912034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45999.955058912034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45999.955058912034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45999.955058912034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45999.955058912034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45999.955058912034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45999.955058912034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45999.955058912034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45999.955058912034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45999.955058912034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45999.955058912034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45999.955058912034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45999.955058912034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45999.955058912034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45999.955058912034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45999.955058912034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45999.955058912034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45999.955058912034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45999.955058912034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45999.955058912034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45999.955058912034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45999.955058912034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45999.955058912034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45999.955058912034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45999.955058912034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45999.955058912034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45999.955058912034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45999.955058912034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45999.955058912034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45999.955058912034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45999.955058912034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45999.955058912034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45999.955058912034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45999.955058912034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45999.955058912034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45999.955058912034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45999.955058912034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45999.955058912034</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45999.955058912034</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39121</v>
      </c>
      <c r="B2" s="58" t="str">
        <f>IFERROR(VLOOKUP(D2,DB!A:K,11,0),"")</f>
        <v>R3</v>
      </c>
      <c r="C2" s="18">
        <v>1</v>
      </c>
      <c r="D2" s="18" t="s">
        <v>18052</v>
      </c>
      <c r="E2" s="18"/>
      <c r="F2" s="20"/>
      <c r="G2" s="21">
        <f t="shared" ref="G2:G49" ca="1" si="0">IFERROR(NOW()-F2,"-")</f>
        <v>45999.955058912034</v>
      </c>
      <c r="H2" s="22"/>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c r="E3" s="18"/>
      <c r="F3" s="20"/>
      <c r="G3" s="21">
        <f t="shared" ca="1" si="0"/>
        <v>45999.955058912034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45999.955058912034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45999.955058912034</v>
      </c>
      <c r="H5" s="22"/>
      <c r="I5" s="19" t="str">
        <f>IFERROR(VLOOKUP(D5,DB!A:F,6,0),"")</f>
        <v/>
      </c>
      <c r="J5" s="18" t="str">
        <f>IFERROR(VLOOKUP(D5,DB!A:G,7,0),"")</f>
        <v/>
      </c>
      <c r="K5" s="42"/>
      <c r="L5" s="23" t="str">
        <f>IFERROR(VLOOKUP(D5,DB!A:I,9,0),"")</f>
        <v/>
      </c>
    </row>
    <row r="6" spans="1:13" ht="15" customHeight="1">
      <c r="A6" s="19"/>
      <c r="B6" s="58" t="str">
        <f>IFERROR(VLOOKUP(D6,DB!A:K,11,0),"")</f>
        <v/>
      </c>
      <c r="C6" s="155"/>
      <c r="D6" s="18" t="str">
        <f>IFERROR(VLOOKUP(#REF!,DB!#REF!,7,0),"")</f>
        <v/>
      </c>
      <c r="E6" s="18"/>
      <c r="F6" s="20"/>
      <c r="G6" s="21">
        <f t="shared" ca="1" si="0"/>
        <v>45999.955058912034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45999.955058912034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45999.955058912034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45999.955058912034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45999.955058912034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45999.955058912034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45999.955058912034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45999.955058912034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45999.955058912034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45999.955058912034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45999.955058912034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45999.955058912034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45999.955058912034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45999.955058912034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45999.955058912034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45999.955058912034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45999.955058912034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45999.955058912034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45999.955058912034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45999.955058912034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45999.955058912034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45999.955058912034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45999.955058912034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45999.955058912034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45999.955058912034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45999.955058912034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45999.955058912034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45999.955058912034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45999.955058912034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45999.955058912034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45999.955058912034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45999.955058912034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45999.955058912034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45999.955058912034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45999.955058912034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45999.955058912034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45999.955058912034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45999.955058912034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45999.955058912034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45999.955058912034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45999.955058912034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45999.955058912034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45999.955058912034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45999.955058912034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45999.955058912034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45999.955058912034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45999.955058912034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45999.955058912034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45999.955058912034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45999.955058912034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45999.955058912034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45999.955058912034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45999.955058912034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45999.955058912034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45999.955058912034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45999.955058912034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45999.955058912034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45999.955058912034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45999.955058912034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45999.955058912034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45999.955058912034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45999.955058912034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45999.955058912034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45999.955058912034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45999.955058912034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45999.955058912034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45999.955058912034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45999.955058912034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45999.955058912034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45999.955058912034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45999.955058912034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45999.955058912034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45999.955058912034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45999.955058912034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45999.955058912034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45999.955058912034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45999.955058912034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45999.955058912034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45999.955058912034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45999.955058912034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45999.955058912034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45999.955058912034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45999.955058912034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45999.955058912034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45999.955058912034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45999.955058912034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45999.955058912034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45999.955058912034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45999.955058912034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45999.955058912034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45999.955058912034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45999.955058912034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45999.955058912034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45999.955058912034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45999.955058912034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45999.955058912034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45999.955058912034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45999.955058912034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45999.955058912034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45999.955058912034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45999.955058912034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45999.955058912034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45999.955058912034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45999.955058912034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45999.955058912034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45999.955058912034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45999.955058912034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45999.955058912034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45999.955058912034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45999.955058912034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45999.955058912034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45999.955058912034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45999.955058912034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45999.955058912034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45999.955058912034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45999.955058912034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45999.955058912034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45999.955058912034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45999.955058912034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45999.955058912034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45999.955058912034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45999.955058912034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45999.955058912034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45999.955058912034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45999.955058912034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45999.955058912034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45999.955058912034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45999.955058912034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45999.955058912034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45999.955058912034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45999.955058912034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45999.955058912034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45999.955058912034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45999.955058912034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45999.955058912034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45999.955058912034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45999.955058912034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45999.955058912034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45999.955058912034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45999.955058912034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45999.955058912034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45999.955058912034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45999.955058912034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45999.955058912034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45999.955058912034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45999.955058912034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45999.955058912034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45999.955058912034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45999.955058912034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45999.955058912034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45999.955058912034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45999.955058912034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45999.955058912034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45999.955058912034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45999.955058912034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45999.955058912034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45999.955058912034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45999.955058912034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45999.955058912034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45999.955058912034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45999.955058912034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45999.955058912034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45999.955058912034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45999.955058912034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45999.955058912034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45999.955058912034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45999.955058912034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45999.955058912034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45999.955058912034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45999.955058912034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45999.955058912034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45999.955058912034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45999.955058912034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45999.955058912034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45999.955058912034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45999.955058912034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45999.955058912034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45999.955058912034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45999.955058912034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45999.955058912034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45999.955058912034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45999.955058912034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45999.955058912034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45999.955058912034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45999.955058912034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45999.955058912034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45999.955058912034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45999.955058912034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45999.955058912034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45999.955058912034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45999.955058912034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45999.955058912034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45999.955058912034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45999.955058912034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45999.955058912034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45999.955058912034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45999.955058912034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45999.955058912034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45999.955058912034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45999.955058912034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45999.955058912034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45999.955058912034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45999.955058912034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45999.955058912034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45999.955058912034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45999.955058912034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45999.955058912034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45999.955058912034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45999.955058912034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45999.955058912034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45999.955058912034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45999.955058912034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45999.955058912034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45999.955058912034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45999.955058912034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45999.955058912034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45999.955058912034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45999.955058912034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45999.955058912034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45999.955058912034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45999.955058912034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45999.955058912034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45999.955058912034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45999.955058912034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45999.955058912034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45999.955058912034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45999.955058912034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45999.955058912034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45999.955058912034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45999.955058912034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45999.955058912034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45999.955058912034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45999.955058912034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45999.955058912034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45999.955058912034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45999.955058912034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45999.955058912034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45999.955058912034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45999.955058912034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45999.955058912034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45999.955058912034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45999.955058912034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45999.955058912034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45999.955058912034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45999.955058912034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45999.955058912034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45999.955058912034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45999.955058912034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45999.955058912034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45999.955058912034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45999.955058912034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45999.955058912034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45999.955058912034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45999.955058912034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45999.955058912034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45999.955058912034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45999.955058912034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45999.955058912034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45999.955058912034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45999.955058912034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45999.955058912034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45999.955058912034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45999.955058912034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45999.955058912034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45999.955058912034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45999.955058912034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45999.955058912034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45999.955058912034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45999.955058912034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45999.955058912034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45999.955058912034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45999.955058912034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45999.955058912034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45999.955058912034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45999.955058912034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45999.955058912034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45999.955058912034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45999.955058912034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45999.955058912034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45999.955058912034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45999.955058912034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45999.955058912034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45999.955058912034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45999.955058912034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45999.955058912034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45999.955058912034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45999.955058912034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45999.955058912034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45999.955058912034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45999.955058912034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45999.955058912034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45999.955058912034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45999.955058912034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45999.955058912034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45999.955058912034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45999.955058912034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45999.955058912034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45999.955058912034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45999.955058912034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45999.955058912034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45999.955058912034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45999.955058912034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45999.955058912034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45999.955058912034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45999.955058912034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45999.955058912034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45999.955058912034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45999.955058912034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45999.955058912034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45999.955058912034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45999.955058912034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45999.955058912034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45999.955058912034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45999.955058912034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45999.955058912034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45999.955058912034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45999.955058912034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45999.955058912034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45999.955058912034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45999.955058912034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45999.955058912034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45999.955058912034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45999.955058912034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45999.955058912034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45999.955058912034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45999.955058912034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45999.955058912034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45999.955058912034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45999.955058912034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45999.955058912034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45999.955058912034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45999.955058912034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45999.955058912034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45999.955058912034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45999.955058912034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45999.955058912034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45999.955058912034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45999.955058912034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45999.955058912034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45999.955058912034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45999.955058912034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45999.955058912034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45999.955058912034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45999.955058912034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45999.955058912034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45999.955058912034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45999.955058912034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45999.955058912034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45999.955058912034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45999.955058912034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45999.955058912034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45999.955058912034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45999.955058912034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45999.955058912034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45999.955058912034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45999.955058912034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45999.955058912034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45999.955058912034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45999.955058912034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45999.955058912034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45999.955058912034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45999.955058912034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45999.955058912034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45999.955058912034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45999.955058912034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45999.955058912034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45999.955058912034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45999.955058912034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45999.955058912034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45999.955058912034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45999.955058912034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45999.955058912034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45999.955058912034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45999.955058912034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45999.955058912034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45999.955058912034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45999.955058912034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45999.955058912034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45999.955058912034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45999.955058912034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45999.955058912034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45999.955058912034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45999.955058912034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45999.955058912034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45999.955058912034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45999.955058912034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45999.955058912034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45999.955058912034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45999.955058912034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45999.955058912034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45999.955058912034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45999.955058912034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45999.955058912034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45999.955058912034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45999.955058912034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45999.955058912034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45999.955058912034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45999.955058912034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45999.955058912034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45999.955058912034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45999.955058912034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45999.955058912034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45999.955058912034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45999.955058912034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45999.955058912034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45999.955058912034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45999.955058912034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45999.955058912034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45999.955058912034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45999.955058912034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45999.955058912034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45999.955058912034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45999.955058912034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45999.955058912034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45999.955058912034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45999.955058912034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45999.955058912034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45999.955058912034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45999.955058912034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45999.955058912034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45999.955058912034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45999.955058912034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45999.955058912034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45999.955058912034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45999.955058912034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45999.955058912034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45999.955058912034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45999.955058912034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45999.955058912034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45999.955058912034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45999.955058912034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45999.955058912034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45999.955058912034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45999.955058912034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45999.955058912034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45999.955058912034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45999.955058912034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45999.955058912034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45999.955058912034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45999.955058912034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45999.955058912034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45999.955058912034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45999.955058912034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45999.955058912034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45999.955058912034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45999.955058912034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45999.955058912034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45999.955058912034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45999.955058912034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45999.955058912034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45999.955058912034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45999.955058912034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45999.955058912034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45999.955058912034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45999.955058912034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45999.955058912034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45999.955058912034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45999.955058912034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45999.955058912034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45999.955058912034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45999.955058912034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45999.955058912034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45999.955058912034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45999.955058912034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45999.955058912034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45999.955058912034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45999.955058912034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45999.955058912034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45999.955058912034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45999.955058912034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45999.955058912034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45999.955058912034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45999.955058912034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45999.955058912034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45999.955058912034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45999.955058912034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45999.955058912034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45999.955058912034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45999.955058912034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45999.955058912034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45999.955058912034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45999.955058912034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45999.955058912034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45999.955058912034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45999.955058912034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45999.955058912034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45999.955058912034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45999.955058912034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45999.955058912034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45999.955058912034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45999.955058912034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45999.955058912034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45999.955058912034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45999.955058912034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45999.955058912034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45999.955058912034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45999.955058912034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45999.955058912034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45999.955058912034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45999.955058912034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45999.955058912034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45999.955058912034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45999.955058912034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45999.955058912034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45999.955058912034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45999.955058912034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45999.955058912034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45999.955058912034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45999.955058912034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45999.955058912034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45999.955058912034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45999.955058912034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45999.955058912034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45999.955058912034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45999.955058912034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45999.955058912034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45999.955058912034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45999.955058912034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45999.955058912034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45999.955058912034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45999.955058912034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45999.955058912034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45999.955058912034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45999.955058912034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45999.955058912034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45999.955058912034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45999.955058912034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45999.955058912034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45999.955058912034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45999.955058912034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45999.955058912034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45999.955058912034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45999.955058912034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45999.955058912034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45999.955058912034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45999.955058912034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45999.955058912034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45999.955058912034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45999.955058912034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45999.955058912034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45999.955058912034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45999.955058912034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45999.955058912034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45999.955058912034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45999.955058912034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45999.955058912034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45999.955058912034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45999.955058912034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45999.955058912034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45999.955058912034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45999.955058912034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45999.955058912034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45999.955058912034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45999.955058912034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45999.955058912034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45999.955058912034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45999.955058912034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45999.955058912034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45999.955058912034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45999.955058912034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45999.955058912034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45999.955058912034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45999.955058912034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45999.955058912034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45999.955058912034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45999.955058912034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45999.955058912034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45999.955058912034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45999.955058912034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45999.955058912034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45999.955058912034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45999.955058912034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45999.955058912034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45999.955058912034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45999.955058912034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45999.955058912034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45999.955058912034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45999.955058912034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45999.955058912034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45999.955058912034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45999.955058912034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45999.955058912034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45999.955058912034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45999.955058912034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45999.955058912034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45999.955058912034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45999.955058912034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45999.955058912034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45999.955058912034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45999.955058912034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45999.955058912034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45999.955058912034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45999.955058912034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45999.955058912034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45999.955058912034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45999.955058912034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45999.955058912034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45999.955058912034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45999.955058912034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45999.955058912034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45999.955058912034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45999.955058912034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45999.955058912034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45999.955058912034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45999.955058912034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45999.955058912034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45999.955058912034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45999.955058912034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45999.955058912034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45999.955058912034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45999.955058912034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45999.955058912034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45999.955058912034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45999.955058912034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45999.955058912034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45999.955058912034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45999.955058912034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45999.955058912034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45999.955058912034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45999.955058912034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45999.955058912034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45999.955058912034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45999.955058912034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45999.955058912034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45999.955058912034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45999.955058912034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45999.955058912034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45999.955058912034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45999.955058912034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45999.955058912034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45999.955058912034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45999.955058912034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45999.955058912034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45999.955058912034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45999.955058912034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45999.955058912034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45999.955058912034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45999.955058912034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45999.955058912034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45999.955058912034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45999.955058912034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45999.955058912034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45999.955058912034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45999.955058912034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45999.955058912034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45999.955058912034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45999.955058912034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45999.955058912034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45999.955058912034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45999.955058912034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45999.955058912034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45999.955058912034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45999.955058912034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45999.955058912034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45999.955058912034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45999.955058912034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45999.955058912034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45999.955058912034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45999.955058912034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45999.955058912034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45999.955058912034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45999.955058912034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45999.955058912034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45999.955058912034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45999.955058912034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45999.955058912034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45999.955058912034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45999.955058912034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45999.955058912034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45999.955058912034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45999.955058912034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45999.955058912034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45999.955058912034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45999.955058912034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45999.955058912034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45999.955058912034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45999.955058912034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45999.955058912034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45999.955058912034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45999.955058912034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45999.955058912034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45999.955058912034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45999.955058912034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45999.955058912034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45999.955058912034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45999.955058912034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45999.955058912034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45999.955058912034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45999.955058912034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45999.955058912034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45999.955058912034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45999.955058912034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45999.955058912034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45999.955058912034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45999.955058912034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45999.955058912034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45999.955058912034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45999.955058912034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45999.955058912034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45999.955058912034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45999.955058912034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45999.955058912034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45999.955058912034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45999.955058912034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45999.955058912034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45999.955058912034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45999.955058912034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45999.955058912034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45999.955058912034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45999.955058912034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45999.955058912034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45999.955058912034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45999.955058912034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45999.955058912034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45999.955058912034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45999.955058912034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45999.955058912034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45999.955058912034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45999.955058912034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45999.955058912034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45999.955058912034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45999.955058912034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45999.955058912034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45999.955058912034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45999.955058912034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45999.955058912034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45999.955058912034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45999.955058912034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45999.955058912034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45999.955058912034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45999.955058912034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45999.955058912034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45999.955058912034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45999.955058912034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45999.955058912034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45999.955058912034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45999.955058912034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45999.955058912034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45999.955058912034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45999.955058912034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45999.955058912034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45999.955058912034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45999.955058912034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45999.955058912034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45999.955058912034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45999.955058912034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45999.955058912034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45999.955058912034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45999.955058912034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45999.955058912034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45999.955058912034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45999.955058912034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45999.955058912034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45999.955058912034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45999.955058912034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45999.955058912034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45999.955058912034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45999.955058912034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45999.955058912034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45999.955058912034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45999.955058912034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45999.955058912034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45999.955058912034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45999.955058912034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45999.955058912034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45999.955058912034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45999.955058912034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45999.955058912034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45999.955058912034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45999.955058912034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45999.955058912034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45999.955058912034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45999.955058912034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45999.955058912034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45999.955058912034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45999.955058912034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45999.955058912034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45999.955058912034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45999.955058912034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45999.955058912034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45999.955058912034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45999.955058912034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45999.955058912034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45999.955058912034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45999.955058912034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45999.955058912034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45999.955058912034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45999.955058912034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45999.955058912034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45999.955058912034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45999.955058912034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45999.955058912034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45999.955058912034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45999.955058912034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45999.955058912034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45999.955058912034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45999.955058912034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45999.955058912034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45999.955058912034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45999.955058912034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45999.955058912034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45999.955058912034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45999.955058912034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45999.955058912034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45999.955058912034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45999.955058912034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45999.955058912034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45999.955058912034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45999.955058912034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45999.955058912034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45999.955058912034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45999.955058912034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45999.955058912034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45999.955058912034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45999.955058912034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45999.955058912034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45999.955058912034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45999.955058912034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45999.955058912034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45999.955058912034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45999.955058912034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45999.955058912034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45999.955058912034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45999.955058912034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45999.955058912034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45999.955058912034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45999.955058912034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45999.955058912034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45999.955058912034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45999.955058912034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45999.955058912034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45999.955058912034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45999.955058912034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45999.955058912034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45999.955058912034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45999.955058912034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45999.955058912034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45999.955058912034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45999.955058912034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45999.955058912034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45999.955058912034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45999.955058912034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45999.955058912034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45999.955058912034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45999.955058912034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45999.955058912034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45999.955058912034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45999.955058912034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45999.955058912034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45999.955058912034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45999.955058912034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45999.955058912034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45999.955058912034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45999.955058912034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45999.955058912034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45999.955058912034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45999.955058912034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45999.955058912034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45999.955058912034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45999.955058912034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45999.955058912034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45999.955058912034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45999.955058912034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45999.955058912034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45999.955058912034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45999.955058912034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45999.955058912034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45999.955058912034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45999.955058912034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45999.955058912034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45999.955058912034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45999.955058912034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45999.955058912034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45999.955058912034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45999.955058912034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45999.955058912034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45999.955058912034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45999.955058912034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45999.955058912034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45999.955058912034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45999.955058912034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45999.955058912034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45999.955058912034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45999.955058912034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45999.955058912034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45999.955058912034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45999.955058912034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45999.955058912034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45999.955058912034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45999.955058912034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45999.955058912034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296.47434131943737</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18" ca="1" si="0">IFERROR(NOW()-F3,"")</f>
        <v>1.1609153935132781</v>
      </c>
      <c r="H3" s="91">
        <v>45998.664027777777</v>
      </c>
      <c r="I3" s="107" t="str">
        <f>IFERROR(VLOOKUP(D3,DB!A:F,6,0),"")</f>
        <v>SCECO</v>
      </c>
      <c r="J3" s="107" t="str">
        <f>IFERROR(VLOOKUP(D3,DB!A:G,7,0),"")</f>
        <v>Vandalized</v>
      </c>
      <c r="K3" s="93" t="s">
        <v>39126</v>
      </c>
      <c r="L3" s="87" t="str">
        <f>IFERROR(VLOOKUP(D3,DB!A:I,9,0),"")</f>
        <v>Latis</v>
      </c>
    </row>
    <row r="4" spans="1:16" ht="30.75">
      <c r="A4" s="107" t="s">
        <v>39121</v>
      </c>
      <c r="B4" s="107" t="str">
        <f>IFERROR(VLOOKUP(D4,DB!A:K,11,0),"")</f>
        <v>R4</v>
      </c>
      <c r="C4" s="89">
        <v>3</v>
      </c>
      <c r="D4" s="87" t="s">
        <v>36247</v>
      </c>
      <c r="E4" s="90" t="s">
        <v>39106</v>
      </c>
      <c r="F4" s="91"/>
      <c r="G4" s="92">
        <f t="shared" ca="1" si="0"/>
        <v>45999.955058912034</v>
      </c>
      <c r="H4" s="91">
        <v>45999.038888888892</v>
      </c>
      <c r="I4" s="107" t="str">
        <f>IFERROR(VLOOKUP(D4,DB!A:F,6,0),"")</f>
        <v>SCECO</v>
      </c>
      <c r="J4" s="107" t="str">
        <f>IFERROR(VLOOKUP(D4,DB!A:G,7,0),"")</f>
        <v>Dead</v>
      </c>
      <c r="K4" s="93" t="s">
        <v>39127</v>
      </c>
      <c r="L4" s="87" t="str">
        <f>IFERROR(VLOOKUP(D4,DB!A:I,9,0),"")</f>
        <v>Latis</v>
      </c>
    </row>
    <row r="5" spans="1:16" ht="43.5" customHeight="1">
      <c r="A5" s="107" t="s">
        <v>39121</v>
      </c>
      <c r="B5" s="107" t="str">
        <f>IFERROR(VLOOKUP(D5,DB!A:K,11,0),"")</f>
        <v>R4</v>
      </c>
      <c r="C5" s="89">
        <v>1</v>
      </c>
      <c r="D5" s="87" t="s">
        <v>32758</v>
      </c>
      <c r="E5" s="90" t="s">
        <v>39106</v>
      </c>
      <c r="F5" s="91"/>
      <c r="G5" s="92">
        <f t="shared" ca="1" si="0"/>
        <v>45999.955058912034</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45999.955058912034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45999.955058912034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45999.955058912034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45999.955058912034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45999.955058912034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45999.955058912034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45999.955058912034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45999.955058912034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45999.955058912034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45999.955058912034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45999.955058912034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45999.955058912034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45999.955058912034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45999.955058912034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45999.955058912034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45999.955058912034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45999.955058912034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45999.955058912034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45999.955058912034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45999.955058912034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45999.955058912034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45999.955058912034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45999.955058912034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45999.955058912034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45999.955058912034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45999.955058912034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45999.955058912034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45999.955058912034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45999.955058912034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45999.955058912034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45999.955058912034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45999.955058912034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45999.955058912034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45999.955058912034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45999.955058912034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45999.955058912034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45999.955058912034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45999.955058912034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45999.955058912034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45999.955058912034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45999.955058912034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45999.955058912034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45999.955058912034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45999.955058912034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45999.955058912034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45999.955058912034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45999.955058912034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45999.955058912034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45999.955058912034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45999.955058912034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45999.955058912034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45999.955058912034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45999.955058912034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45999.955058912034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45999.955058912034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45999.955058912034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45999.955058912034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45999.955058912034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45999.955058912034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45999.955058912034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45999.955058912034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45999.955058912034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45999.955058912034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45999.955058912034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45999.955058912034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45999.955058912034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45999.955058912034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45999.955058912034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45999.955058912034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45999.955058912034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45999.955058912034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45999.955058912034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45999.955058912034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45999.955058912034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45999.955058912034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45999.955058912034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45999.955058912034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45999.955058912034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45999.955058912034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45999.955058912034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45999.955058912034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45999.955058912034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45999.955058912034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45999.955058912034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45999.955058912034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45999.955058912034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45999.955058912034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45999.955058912034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45999.955058912034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45999.955058912034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45999.955058912034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45999.955058912034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45999.955058912034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45999.955058912034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45999.955058912034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45999.955058912034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45999.955058912034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45999.955058912034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45999.955058912034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45999.955058912034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45999.955058912034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45999.955058912034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45999.955058912034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45999.955058912034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45999.955058912034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45999.955058912034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45999.955058912034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45999.955058912034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45999.955058912034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45999.955058912034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45999.955058912034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45999.955058912034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45999.955058912034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45999.955058912034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45999.955058912034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45999.955058912034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45999.955058912034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45999.955058912034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45999.955058912034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45999.955058912034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45999.955058912034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45999.955058912034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45999.955058912034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108.12299872684525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73.766181597216928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51.29394780092116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18.581760300919996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2.8475704861048143</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45999.955058912034</v>
      </c>
      <c r="H7" s="38">
        <v>45999.642465277779</v>
      </c>
      <c r="I7" s="37" t="str">
        <f>IFERROR(VLOOKUP(D7,DB!A:F,6,0),"")</f>
        <v>SCECO</v>
      </c>
      <c r="J7" s="37" t="str">
        <f>IFERROR(VLOOKUP(D7,DB!A:G,7,0),"")</f>
        <v>Haj Removal</v>
      </c>
      <c r="K7" s="37" t="s">
        <v>39141</v>
      </c>
      <c r="L7" s="37" t="str">
        <f>IFERROR(VLOOKUP(D7,DB!A:I,9,0),"")</f>
        <v>Latis</v>
      </c>
    </row>
    <row r="8" spans="1:13">
      <c r="A8" s="37" t="s">
        <v>39142</v>
      </c>
      <c r="B8" s="154" t="str">
        <f>IFERROR(VLOOKUP(D8,DB!A:K,11,0),"")</f>
        <v>R5</v>
      </c>
      <c r="C8" s="37">
        <v>1</v>
      </c>
      <c r="D8" s="37" t="s">
        <v>36505</v>
      </c>
      <c r="E8" s="37" t="s">
        <v>39106</v>
      </c>
      <c r="F8" s="38">
        <v>45999.910462962966</v>
      </c>
      <c r="G8" s="131">
        <f t="shared" ref="G8:G14" ca="1" si="3">IFERROR(NOW()-F8,"")</f>
        <v>4.459594906802522E-2</v>
      </c>
      <c r="H8" s="38">
        <v>45999.897581018522</v>
      </c>
      <c r="I8" s="154" t="str">
        <f>IFERROR(VLOOKUP(D8,DB!A:F,6,0),"")</f>
        <v>SCECO</v>
      </c>
      <c r="J8" s="154" t="str">
        <f>IFERROR(VLOOKUP(D8,DB!A:G,7,0),"")</f>
        <v>Vandalized</v>
      </c>
      <c r="K8" s="37" t="s">
        <v>39143</v>
      </c>
      <c r="L8" s="154" t="str">
        <f>IFERROR(VLOOKUP(D8,DB!A:I,9,0),"")</f>
        <v>Latis</v>
      </c>
    </row>
    <row r="9" spans="1:13">
      <c r="A9" s="37"/>
      <c r="B9" s="154" t="str">
        <f>IFERROR(VLOOKUP(D9,DB!A:K,11,0),"")</f>
        <v/>
      </c>
      <c r="C9" s="37"/>
      <c r="D9" s="37"/>
      <c r="E9" s="37"/>
      <c r="F9" s="38"/>
      <c r="G9" s="131">
        <f t="shared" ca="1" si="3"/>
        <v>45999.955058912034</v>
      </c>
      <c r="H9" s="38"/>
      <c r="I9" s="154" t="str">
        <f>IFERROR(VLOOKUP(D9,DB!A:F,6,0),"")</f>
        <v/>
      </c>
      <c r="J9" s="154" t="str">
        <f>IFERROR(VLOOKUP(D9,DB!A:G,7,0),"")</f>
        <v/>
      </c>
      <c r="K9" s="37"/>
      <c r="L9" s="154" t="str">
        <f>IFERROR(VLOOKUP(D9,DB!A:I,9,0),"")</f>
        <v/>
      </c>
    </row>
    <row r="10" spans="1:13">
      <c r="A10" s="37"/>
      <c r="B10" s="154" t="str">
        <f>IFERROR(VLOOKUP(D10,DB!A:K,11,0),"")</f>
        <v/>
      </c>
      <c r="C10" s="37"/>
      <c r="D10" s="37"/>
      <c r="E10" s="37"/>
      <c r="F10" s="38"/>
      <c r="G10" s="131">
        <f t="shared" ca="1" si="3"/>
        <v>45999.955058912034</v>
      </c>
      <c r="H10" s="38"/>
      <c r="I10" s="154" t="str">
        <f>IFERROR(VLOOKUP(D10,DB!A:F,6,0),"")</f>
        <v/>
      </c>
      <c r="J10" s="154" t="str">
        <f>IFERROR(VLOOKUP(D10,DB!A:G,7,0),"")</f>
        <v/>
      </c>
      <c r="K10" s="37"/>
      <c r="L10" s="154" t="str">
        <f>IFERROR(VLOOKUP(D10,DB!A:I,9,0),"")</f>
        <v/>
      </c>
    </row>
    <row r="11" spans="1:13">
      <c r="A11" s="37"/>
      <c r="B11" s="154" t="str">
        <f>IFERROR(VLOOKUP(D11,DB!A:K,11,0),"")</f>
        <v/>
      </c>
      <c r="C11" s="37"/>
      <c r="D11" s="37"/>
      <c r="E11" s="37"/>
      <c r="F11" s="38"/>
      <c r="G11" s="131">
        <f t="shared" ca="1" si="3"/>
        <v>45999.955058912034</v>
      </c>
      <c r="H11" s="38"/>
      <c r="I11" s="154" t="str">
        <f>IFERROR(VLOOKUP(D11,DB!A:F,6,0),"")</f>
        <v/>
      </c>
      <c r="J11" s="154" t="str">
        <f>IFERROR(VLOOKUP(D11,DB!A:G,7,0),"")</f>
        <v/>
      </c>
      <c r="K11" s="37"/>
      <c r="L11" s="154" t="str">
        <f>IFERROR(VLOOKUP(D11,DB!A:I,9,0),"")</f>
        <v/>
      </c>
    </row>
    <row r="12" spans="1:13">
      <c r="A12" s="37"/>
      <c r="B12" s="154" t="str">
        <f>IFERROR(VLOOKUP(D12,DB!A:K,11,0),"")</f>
        <v/>
      </c>
      <c r="C12" s="37"/>
      <c r="D12" s="37"/>
      <c r="E12" s="37"/>
      <c r="F12" s="38"/>
      <c r="G12" s="131">
        <f t="shared" ca="1" si="3"/>
        <v>45999.955058912034</v>
      </c>
      <c r="H12" s="38"/>
      <c r="I12" s="154" t="str">
        <f>IFERROR(VLOOKUP(D12,DB!A:F,6,0),"")</f>
        <v/>
      </c>
      <c r="J12" s="154" t="str">
        <f>IFERROR(VLOOKUP(D12,DB!A:G,7,0),"")</f>
        <v/>
      </c>
      <c r="K12" s="37"/>
      <c r="L12" s="154" t="str">
        <f>IFERROR(VLOOKUP(D12,DB!A:I,9,0),"")</f>
        <v/>
      </c>
    </row>
    <row r="13" spans="1:13">
      <c r="A13" s="37"/>
      <c r="B13" s="154" t="str">
        <f>IFERROR(VLOOKUP(D13,DB!A:K,11,0),"")</f>
        <v/>
      </c>
      <c r="C13" s="37"/>
      <c r="D13" s="37"/>
      <c r="E13" s="37"/>
      <c r="F13" s="38"/>
      <c r="G13" s="131">
        <f t="shared" ca="1" si="3"/>
        <v>45999.955058912034</v>
      </c>
      <c r="H13" s="38"/>
      <c r="I13" s="154" t="str">
        <f>IFERROR(VLOOKUP(D13,DB!A:F,6,0),"")</f>
        <v/>
      </c>
      <c r="J13" s="154" t="str">
        <f>IFERROR(VLOOKUP(D13,DB!A:G,7,0),"")</f>
        <v/>
      </c>
      <c r="K13" s="37"/>
      <c r="L13" s="154" t="str">
        <f>IFERROR(VLOOKUP(D13,DB!A:I,9,0),"")</f>
        <v/>
      </c>
    </row>
    <row r="14" spans="1:13">
      <c r="A14" s="37"/>
      <c r="B14" s="154" t="str">
        <f>IFERROR(VLOOKUP(D14,DB!A:K,11,0),"")</f>
        <v/>
      </c>
      <c r="C14" s="37"/>
      <c r="D14" s="37"/>
      <c r="E14" s="37"/>
      <c r="F14" s="38"/>
      <c r="G14" s="131">
        <f t="shared" ca="1" si="3"/>
        <v>45999.955058912034</v>
      </c>
      <c r="H14" s="38"/>
      <c r="I14" s="154" t="str">
        <f>IFERROR(VLOOKUP(D14,DB!A:F,6,0),"")</f>
        <v/>
      </c>
      <c r="J14" s="154" t="str">
        <f>IFERROR(VLOOKUP(D14,DB!A:G,7,0),"")</f>
        <v/>
      </c>
      <c r="K14" s="37"/>
      <c r="L14" s="154" t="str">
        <f>IFERROR(VLOOKUP(D14,DB!A:I,9,0),"")</f>
        <v/>
      </c>
    </row>
    <row r="15" spans="1:13">
      <c r="A15" s="37"/>
      <c r="B15" s="37" t="str">
        <f>IFERROR(VLOOKUP(D15,DB!A:K,11,0),"")</f>
        <v/>
      </c>
      <c r="C15" s="37"/>
      <c r="D15" s="37"/>
      <c r="E15" s="37"/>
      <c r="F15" s="38"/>
      <c r="G15" s="131">
        <f ca="1">IFERROR(NOW()-F15,"")</f>
        <v>45999.955058912034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45999.955058912034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45999.955058912034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45999.955058912034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45999.955058912034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45999.955058912034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45999.955058912034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45999.955058912034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45999.955058912034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45999.955058912034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45999.955058912034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45999.955058912034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45999.955058912034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45999.955058912034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45999.955058912034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45999.955058912034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45999.955058912034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45999.955058912034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45999.955058912034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45999.955058912034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45999.955058912034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45999.955058912034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45999.955058912034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45999.955058912034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45999.955058912034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45999.955058912034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45999.955058912034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45999.955058912034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45999.955058912034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45999.955058912034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45999.955058912034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45999.955058912034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45999.955058912034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45999.955058912034</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0.12056817129632691</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45999.955058912034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45999.955058912034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45999.955058912034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45999.955058912034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45999.955058912034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45999.955058912034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45999.955058912034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45999.955058912034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45999.955058912034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45999.955058912034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45999.955058912034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45999.955058912034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45999.955058912034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45999.955058912034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45999.955058912034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45999.955058912034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45999.955058912034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45999.955058912034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45999.955058912034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45999.955058912034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45999.955058912034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45999.955058912034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45999.955058912034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45999.955058912034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45999.955058912034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45999.955058912034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45999.955058912034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45999.955058912034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45999.955058912034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45999.955058912034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45999.955058912034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45999.955058912034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45999.955058912034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45999.955058912034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45999.955058912034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45999.955058912034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45999.955058912034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45999.955058912034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45999.955058912034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45999.955058912034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45999.955058912034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45999.955058912034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45999.955058912034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45999.955058912034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45999.955058912034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45999.955058912034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45999.955058912034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45999.955058912034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45999.955058912034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45999.955058912034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45999.955058912034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45999.955058912034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45999.955058912034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45999.955058912034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45999.955058912034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45999.955058912034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45999.955058912034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45999.955058912034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45999.955058912034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45999.955058912034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45999.955058912034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45999.955058912034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45999.955058912034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45999.955058912034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45999.955058912034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45999.955058912034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45999.955058912034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45999.955058912034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45999.955058912034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45999.955058912034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45999.955058912034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45999.955058912034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45999.955058912034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45999.955058912034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45999.955058912034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45999.955058912034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45999.955058912034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45999.955058912034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45999.955058912034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45999.955058912034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45999.955058912034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45999.955058912034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45999.955058912034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45999.955058912034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45999.955058912034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45999.955058912034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45999.955058912034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45999.955058912034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45999.955058912034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45999.955058912034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45999.955058912034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45999.955058912034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45999.955058912034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45999.955058912034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45999.955058912034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45999.955058912034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45999.955058912034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45999.955058912034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45999.955058912034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45999.955058912034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45999.955058912034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45999.955058912034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45999.955058912034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45999.955058912034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45999.955058912034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45999.955058912034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45999.955058912034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45999.955058912034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45999.955058912034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45999.955058912034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45999.955058912034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45999.955058912034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45999.955058912034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45999.955058912034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45999.955058912034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45999.955058912034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45999.955058912034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45999.955058912034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45999.955058912034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45999.955058912034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45999.955058912034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45999.955058912034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45999.955058912034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45999.955058912034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45999.955058912034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45999.955058912034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45999.955058912034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45999.955058912034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45999.955058912034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45999.955058912034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45999.955058912034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45999.955058912034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45999.955058912034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45999.955058912034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45999.955058912034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45999.955058912034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45999.955058912034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45999.955058912034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45999.955058912034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45999.955058912034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45999.955058912034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45999.955058912034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45999.955058912034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45999.955058912034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45999.955058912034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45999.955058912034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45999.955058912034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45999.955058912034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45999.955058912034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45999.955058912034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45999.955058912034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45999.955058912034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45999.955058912034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45999.955058912034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45999.955058912034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45999.955058912034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45999.955058912034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45999.955058912034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45999.955058912034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45999.955058912034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45999.955058912034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45999.955058912034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45999.955058912034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45999.955058912034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45999.955058912034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45999.955058912034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45999.955058912034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45999.955058912034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45999.955058912034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45999.955058912034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45999.955058912034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45999.955058912034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45999.955058912034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45999.955058912034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45999.955058912034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45999.955058912034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45999.955058912034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45999.955058912034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45999.955058912034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45999.955058912034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45999.955058912034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45999.955058912034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45999.955058912034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45999.955058912034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45999.955058912034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45999.955058912034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45999.955058912034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45999.955058912034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45999.955058912034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45999.955058912034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45999.955058912034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45999.955058912034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45999.955058912034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45999.955058912034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45999.955058912034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45999.955058912034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45999.955058912034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45999.955058912034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45999.955058912034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45999.955058912034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45999.955058912034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45999.955058912034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45999.955058912034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45999.955058912034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45999.955058912034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45999.955058912034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45999.955058912034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45999.955058912034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45999.955058912034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45999.955058912034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45999.955058912034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45999.955058912034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45999.955058912034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45999.955058912034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45999.955058912034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45999.955058912034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45999.955058912034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45999.955058912034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45999.955058912034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45999.955058912034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45999.955058912034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45999.955058912034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45999.955058912034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45999.955058912034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45999.955058912034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45999.955058912034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45999.955058912034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45999.955058912034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45999.955058912034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45999.955058912034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45999.955058912034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45999.955058912034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45999.955058912034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45999.955058912034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45999.955058912034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45999.955058912034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45999.955058912034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45999.955058912034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45999.955058912034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45999.955058912034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45999.955058912034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45999.955058912034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45999.955058912034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45999.955058912034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45999.955058912034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45999.955058912034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45999.955058912034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45999.955058912034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45999.955058912034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45999.955058912034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45999.955058912034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45999.955058912034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45999.955058912034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45999.955058912034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45999.955058912034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45999.955058912034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45999.955058912034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45999.955058912034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45999.955058912034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45999.955058912034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45999.955058912034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45999.955058912034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45999.955058912034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45999.955058912034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45999.955058912034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45999.955058912034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45999.955058912034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45999.955058912034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45999.955058912034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45999.955058912034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45999.955058912034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45999.955058912034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45999.955058912034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45999.955058912034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45999.955058912034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45999.955058912034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45999.955058912034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45999.955058912034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45999.955058912034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45999.955058912034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45999.955058912034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45999.955058912034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45999.955058912034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45999.955058912034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45999.955058912034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45999.955058912034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45999.955058912034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45999.955058912034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45999.955058912034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45999.955058912034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45999.955058912034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45999.955058912034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45999.955058912034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45999.955058912034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45999.955058912034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45999.955058912034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45999.955058912034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45999.955058912034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45999.955058912034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45999.955058912034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45999.955058912034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45999.955058912034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45999.955058912034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45999.955058912034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45999.955058912034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45999.955058912034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45999.955058912034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45999.955058912034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45999.955058912034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45999.955058912034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45999.955058912034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45999.955058912034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45999.955058912034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45999.955058912034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45999.955058912034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45999.955058912034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45999.955058912034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45999.955058912034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45999.955058912034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45999.955058912034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45999.955058912034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45999.955058912034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45999.955058912034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45999.955058912034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45999.955058912034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45999.955058912034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45999.955058912034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45999.955058912034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45999.955058912034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45999.955058912034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45999.955058912034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45999.955058912034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45999.955058912034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45999.955058912034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45999.955058912034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45999.955058912034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45999.955058912034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45999.955058912034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45999.955058912034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45999.955058912034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45999.955058912034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45999.955058912034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45999.955058912034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45999.955058912034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45999.955058912034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45999.955058912034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45999.955058912034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45999.955058912034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45999.955058912034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45999.955058912034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45999.955058912034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45999.955058912034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45999.955058912034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45999.955058912034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45999.955058912034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45999.955058912034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45999.955058912034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45999.955058912034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45999.955058912034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45999.955058912034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45999.955058912034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45999.955058912034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45999.955058912034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45999.955058912034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45999.955058912034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45999.955058912034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45999.955058912034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45999.955058912034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45999.955058912034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45999.955058912034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45999.955058912034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45999.955058912034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45999.955058912034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45999.955058912034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45999.955058912034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45999.955058912034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45999.955058912034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45999.955058912034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45999.955058912034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45999.955058912034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45999.955058912034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45999.955058912034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45999.955058912034</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45999.955058912034</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